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cf8e550fd46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Huong_dan" sheetId="1" r:id="R5dc7300ecf5d4f53"/>
    <x:sheet xmlns:r="http://schemas.openxmlformats.org/officeDocument/2006/relationships" name="01_Dashboard" sheetId="2" r:id="Rf31add7e9021467b"/>
    <x:sheet xmlns:r="http://schemas.openxmlformats.org/officeDocument/2006/relationships" name="02_Du_lieu" sheetId="3" r:id="R6827d610a1184681"/>
    <x:sheet xmlns:r="http://schemas.openxmlformats.org/officeDocument/2006/relationships" name="03_Phan_tich_kenh" sheetId="4" r:id="Re20d71fd072d4343"/>
    <x:sheet xmlns:r="http://schemas.openxmlformats.org/officeDocument/2006/relationships" name="04_Xu_huong" sheetId="5" r:id="R5b9cc007b01f46e9"/>
    <x:sheet xmlns:r="http://schemas.openxmlformats.org/officeDocument/2006/relationships" name="05_Muc_tieu_KPI" sheetId="6" r:id="Ra5898d79b8434eb8"/>
    <x:sheet xmlns:r="http://schemas.openxmlformats.org/officeDocument/2006/relationships" name="06_Data_Governance" sheetId="7" r:id="R93ad79953aac4c7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@"/>
    <x:numFmt numFmtId="201" formatCode="#,##0&quot; ₫&quot;"/>
    <x:numFmt numFmtId="202" formatCode="#,##0"/>
    <x:numFmt numFmtId="203" formatCode="0.0%"/>
    <x:numFmt numFmtId="204" formatCode="0.0x"/>
    <x:numFmt numFmtId="205" formatCode="yyyy-mm-dd"/>
  </x:numFmts>
  <x:fonts count="11">
    <x:font>
      <x:sz val="11"/>
      <x:name val="Carlito"/>
    </x:font>
    <x:font>
      <x:b/>
      <x:sz val="20"/>
      <x:color rgb="FFFFFFFF"/>
      <x:name val="Carlito"/>
    </x:font>
    <x:font>
      <x:i/>
      <x:sz val="10"/>
      <x:color rgb="FF5D697B"/>
      <x:name val="Carlito"/>
    </x:font>
    <x:font>
      <x:b/>
      <x:sz val="11"/>
      <x:color rgb="FFFFFFFF"/>
      <x:name val="Carlito"/>
    </x:font>
    <x:font>
      <x:b/>
      <x:sz val="10"/>
      <x:color rgb="FFFFFFFF"/>
      <x:name val="Carlito"/>
    </x:font>
    <x:font>
      <x:sz val="10"/>
      <x:color rgb="FF172033"/>
      <x:name val="Carlito"/>
    </x:font>
    <x:font>
      <x:b/>
      <x:sz val="11"/>
      <x:color rgb="FF071A33"/>
      <x:name val="Carlito"/>
    </x:font>
    <x:font>
      <x:b/>
      <x:sz val="10"/>
      <x:color rgb="FF172033"/>
      <x:name val="Carlito"/>
    </x:font>
    <x:font>
      <x:b/>
      <x:sz val="10"/>
      <x:color rgb="FF071A33"/>
      <x:name val="Carlito"/>
    </x:font>
    <x:font>
      <x:b/>
      <x:sz val="10"/>
      <x:color rgb="FF0B56D7"/>
      <x:name val="Carlito"/>
    </x:font>
    <x:font>
      <x:b/>
      <x:sz val="19"/>
      <x:color rgb="FF071A33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071A33"/>
      </x:patternFill>
    </x:fill>
    <x:fill>
      <x:patternFill patternType="solid">
        <x:fgColor rgb="FFEAF2FF"/>
      </x:patternFill>
    </x:fill>
    <x:fill>
      <x:patternFill patternType="solid">
        <x:fgColor rgb="FF0B56D7"/>
      </x:patternFill>
    </x:fill>
    <x:fill>
      <x:patternFill patternType="solid">
        <x:fgColor rgb="FFFFF9DF"/>
      </x:patternFill>
    </x:fill>
    <x:fill>
      <x:patternFill patternType="solid">
        <x:fgColor rgb="FFF7B500"/>
      </x:patternFill>
    </x:fill>
    <x:fill>
      <x:patternFill patternType="solid">
        <x:fgColor rgb="FFFFF5D6"/>
      </x:patternFill>
    </x:fill>
    <x:fill>
      <x:patternFill patternType="solid">
        <x:fgColor rgb="FFFFFFFF"/>
      </x:patternFill>
    </x:fill>
  </x:fills>
  <x:borders count="15">
    <x:border/>
    <x:border>
      <x:right style="thin">
        <x:color rgb="FF37516E"/>
      </x:right>
    </x:border>
    <x:border>
      <x:left style="thin">
        <x:color rgb="FF37516E"/>
      </x:left>
      <x:right style="thin">
        <x:color rgb="FF37516E"/>
      </x:right>
    </x:border>
    <x:border>
      <x:left style="thin">
        <x:color rgb="FF37516E"/>
      </x:left>
    </x:border>
    <x:border>
      <x:bottom style="thin">
        <x:color rgb="FFD9E2EE"/>
      </x:bottom>
    </x:border>
    <x:border>
      <x:top style="thin">
        <x:color rgb="FFD9E2EE"/>
      </x:top>
      <x:bottom style="thin">
        <x:color rgb="FFD9E2EE"/>
      </x:bottom>
    </x:border>
    <x:border>
      <x:top style="thin">
        <x:color rgb="FFD9E2EE"/>
      </x:top>
      <x:bottom style="double">
        <x:color rgb="FF0B56D7"/>
      </x:bottom>
    </x:border>
    <x:border>
      <x:left style="medium">
        <x:color rgb="FFF7B500"/>
      </x:left>
      <x:right style="medium">
        <x:color rgb="FFF7B500"/>
      </x:right>
      <x:top style="medium">
        <x:color rgb="FFF7B500"/>
      </x:top>
      <x:bottom style="medium">
        <x:color rgb="FFF7B500"/>
      </x:bottom>
    </x:border>
    <x:border>
      <x:left style="thin">
        <x:color rgb="FFD9E2EE"/>
      </x:left>
      <x:top style="thin">
        <x:color rgb="FFD9E2EE"/>
      </x:top>
    </x:border>
    <x:border>
      <x:top style="thin">
        <x:color rgb="FFD9E2EE"/>
      </x:top>
    </x:border>
    <x:border>
      <x:right style="thin">
        <x:color rgb="FFD9E2EE"/>
      </x:right>
      <x:top style="thin">
        <x:color rgb="FFD9E2EE"/>
      </x:top>
    </x:border>
    <x:border>
      <x:left style="thin">
        <x:color rgb="FFD9E2EE"/>
      </x:left>
    </x:border>
    <x:border>
      <x:right style="thin">
        <x:color rgb="FFD9E2EE"/>
      </x:right>
    </x:border>
    <x:border>
      <x:left style="thin">
        <x:color rgb="FFD9E2EE"/>
      </x:left>
      <x:bottom style="thin">
        <x:color rgb="FFD9E2EE"/>
      </x:bottom>
    </x:border>
    <x:border>
      <x:right style="thin">
        <x:color rgb="FFD9E2EE"/>
      </x:right>
      <x:bottom style="thin">
        <x:color rgb="FFD9E2EE"/>
      </x:bottom>
    </x:border>
  </x:borders>
  <x:cellStyleXfs count="1">
    <x:xf numFmtId="0" fontId="0" fillId="0" borderId="0"/>
  </x:cellStyleXfs>
  <x:cellXfs count="17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3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4" xfId="0" applyNumberFormat="1" applyFont="1" applyFill="1" applyBorder="1"/>
    <x:xf numFmtId="0" fontId="5" fillId="0" borderId="5" xfId="0" applyNumberFormat="1" applyFont="1" applyFill="1" applyBorder="1"/>
    <x:xf numFmtId="0" fontId="5" fillId="0" borderId="4" xfId="0" applyNumberFormat="1" applyFont="1" applyFill="1" applyBorder="1" applyAlignment="1">
      <x:alignment wrapText="1"/>
    </x:xf>
    <x:xf numFmtId="0" fontId="5" fillId="0" borderId="5" xfId="0" applyNumberFormat="1" applyFont="1" applyFill="1" applyBorder="1" applyAlignment="1">
      <x:alignment wrapText="1"/>
    </x:xf>
    <x:xf numFmtId="0" fontId="5" fillId="0" borderId="4" xfId="0" applyNumberFormat="1" applyFont="1" applyFill="1" applyBorder="1" applyAlignment="1">
      <x:alignment vertical="top" wrapText="1"/>
    </x:xf>
    <x:xf numFmtId="0" fontId="5" fillId="0" borderId="5" xfId="0" applyNumberFormat="1" applyFont="1" applyFill="1" applyBorder="1" applyAlignment="1">
      <x:alignment vertical="top" wrapText="1"/>
    </x:xf>
    <x:xf numFmtId="0" fontId="5" fillId="5" borderId="4" xfId="0" applyNumberFormat="1" applyFont="1" applyFill="1" applyBorder="1" applyAlignment="1">
      <x:alignment vertical="top" wrapText="1"/>
    </x:xf>
    <x:xf numFmtId="0" fontId="5" fillId="5" borderId="5" xfId="0" applyNumberFormat="1" applyFont="1" applyFill="1" applyBorder="1" applyAlignment="1">
      <x:alignment vertical="top" wrapText="1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horizontal="center"/>
    </x:xf>
    <x:xf numFmtId="0" fontId="6" fillId="6" borderId="0" xfId="0" applyNumberFormat="1" applyFont="1" applyFill="1" applyBorder="1" applyAlignment="1">
      <x:alignment horizontal="center" vertical="center"/>
    </x:xf>
    <x:xf numFmtId="0" fontId="7" fillId="6" borderId="0" xfId="0" applyNumberFormat="1" applyFont="1" applyFill="1" applyBorder="1" applyAlignment="1">
      <x:alignment horizontal="center" vertical="center"/>
    </x:xf>
    <x:xf numFmtId="0" fontId="7" fillId="6" borderId="4" xfId="0" applyNumberFormat="1" applyFont="1" applyFill="1" applyBorder="1" applyAlignment="1">
      <x:alignment horizontal="center" vertical="center"/>
    </x:xf>
    <x:xf numFmtId="0" fontId="7" fillId="6" borderId="5" xfId="0" applyNumberFormat="1" applyFont="1" applyFill="1" applyBorder="1" applyAlignment="1">
      <x:alignment horizontal="center" vertical="center"/>
    </x:xf>
    <x:xf numFmtId="0" fontId="7" fillId="6" borderId="4" xfId="0" applyNumberFormat="1" applyFont="1" applyFill="1" applyBorder="1" applyAlignment="1">
      <x:alignment horizontal="center" vertical="center" wrapText="1"/>
    </x:xf>
    <x:xf numFmtId="0" fontId="7" fillId="6" borderId="5" xfId="0" applyNumberFormat="1" applyFont="1" applyFill="1" applyBorder="1" applyAlignment="1">
      <x:alignment horizontal="center" vertical="center" wrapText="1"/>
    </x:xf>
    <x:xf numFmtId="0" fontId="7" fillId="6" borderId="4" xfId="0" applyNumberFormat="1" applyFont="1" applyFill="1" applyBorder="1" applyAlignment="1">
      <x:alignment horizontal="center" vertical="top" wrapText="1"/>
    </x:xf>
    <x:xf numFmtId="0" fontId="7" fillId="6" borderId="5" xfId="0" applyNumberFormat="1" applyFont="1" applyFill="1" applyBorder="1" applyAlignment="1">
      <x:alignment horizontal="center" vertical="top" wrapText="1"/>
    </x:xf>
    <x:xf numFmtId="0" fontId="0" fillId="7" borderId="0" xfId="0" applyNumberFormat="1" applyFont="1" applyFill="1" applyBorder="1"/>
    <x:xf numFmtId="0" fontId="6" fillId="7" borderId="0" xfId="0" applyNumberFormat="1" applyFont="1" applyFill="1" applyBorder="1"/>
    <x:xf numFmtId="0" fontId="6" fillId="7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4" xfId="0" applyNumberFormat="1" applyFont="1" applyFill="1" applyBorder="1"/>
    <x:xf numFmtId="0" fontId="5" fillId="5" borderId="5" xfId="0" applyNumberFormat="1" applyFont="1" applyFill="1" applyBorder="1"/>
    <x:xf numFmtId="0" fontId="5" fillId="5" borderId="4" xfId="0" applyNumberFormat="1" applyFont="1" applyFill="1" applyBorder="1" applyAlignment="1">
      <x:alignment wrapText="0"/>
    </x:xf>
    <x:xf numFmtId="0" fontId="5" fillId="5" borderId="5" xfId="0" applyNumberFormat="1" applyFont="1" applyFill="1" applyBorder="1" applyAlignment="1">
      <x:alignment wrapText="0"/>
    </x:xf>
    <x:xf numFmtId="0" fontId="5" fillId="5" borderId="4" xfId="0" applyNumberFormat="1" applyFont="1" applyFill="1" applyBorder="1" applyAlignment="1">
      <x:alignment vertical="top" wrapText="0"/>
    </x:xf>
    <x:xf numFmtId="0" fontId="5" fillId="5" borderId="5" xfId="0" applyNumberFormat="1" applyFont="1" applyFill="1" applyBorder="1" applyAlignment="1">
      <x:alignment vertical="top" wrapText="0"/>
    </x:xf>
    <x:xf numFmtId="200" fontId="5" fillId="5" borderId="4" xfId="0" applyNumberFormat="1" applyFont="1" applyFill="1" applyBorder="1" applyAlignment="1">
      <x:alignment vertical="top" wrapText="0"/>
    </x:xf>
    <x:xf numFmtId="200" fontId="5" fillId="5" borderId="5" xfId="0" applyNumberFormat="1" applyFont="1" applyFill="1" applyBorder="1" applyAlignment="1">
      <x:alignment vertical="top" wrapText="0"/>
    </x:xf>
    <x:xf numFmtId="201" fontId="5" fillId="5" borderId="4" xfId="0" applyNumberFormat="1" applyFont="1" applyFill="1" applyBorder="1" applyAlignment="1">
      <x:alignment vertical="top" wrapText="0"/>
    </x:xf>
    <x:xf numFmtId="201" fontId="5" fillId="5" borderId="5" xfId="0" applyNumberFormat="1" applyFont="1" applyFill="1" applyBorder="1" applyAlignment="1">
      <x:alignment vertical="top" wrapText="0"/>
    </x:xf>
    <x:xf numFmtId="202" fontId="5" fillId="5" borderId="4" xfId="0" applyNumberFormat="1" applyFont="1" applyFill="1" applyBorder="1" applyAlignment="1">
      <x:alignment vertical="top" wrapText="0"/>
    </x:xf>
    <x:xf numFmtId="202" fontId="5" fillId="5" borderId="5" xfId="0" applyNumberFormat="1" applyFont="1" applyFill="1" applyBorder="1" applyAlignment="1">
      <x:alignment vertical="top" wrapText="0"/>
    </x:xf>
    <x:xf numFmtId="0" fontId="5" fillId="0" borderId="4" xfId="0" applyNumberFormat="1" applyFont="1" applyFill="1" applyBorder="1" applyAlignment="1">
      <x:alignment wrapText="0"/>
    </x:xf>
    <x:xf numFmtId="0" fontId="5" fillId="0" borderId="5" xfId="0" applyNumberFormat="1" applyFont="1" applyFill="1" applyBorder="1" applyAlignment="1">
      <x:alignment wrapText="0"/>
    </x:xf>
    <x:xf numFmtId="0" fontId="5" fillId="0" borderId="4" xfId="0" applyNumberFormat="1" applyFont="1" applyFill="1" applyBorder="1" applyAlignment="1">
      <x:alignment vertical="top" wrapText="0"/>
    </x:xf>
    <x:xf numFmtId="0" fontId="5" fillId="0" borderId="5" xfId="0" applyNumberFormat="1" applyFont="1" applyFill="1" applyBorder="1" applyAlignment="1">
      <x:alignment vertical="top" wrapText="0"/>
    </x:xf>
    <x:xf numFmtId="0" fontId="5" fillId="3" borderId="5" xfId="0" applyNumberFormat="1" applyFont="1" applyFill="1" applyBorder="1" applyAlignment="1">
      <x:alignment vertical="top" wrapText="0"/>
    </x:xf>
    <x:xf numFmtId="0" fontId="8" fillId="3" borderId="5" xfId="0" applyNumberFormat="1" applyFont="1" applyFill="1" applyBorder="1" applyAlignment="1">
      <x:alignment vertical="top" wrapText="0"/>
    </x:xf>
    <x:xf numFmtId="0" fontId="8" fillId="3" borderId="6" xfId="0" applyNumberFormat="1" applyFont="1" applyFill="1" applyBorder="1" applyAlignment="1">
      <x:alignment vertical="top" wrapText="0"/>
    </x:xf>
    <x:xf numFmtId="201" fontId="5" fillId="0" borderId="4" xfId="0" applyNumberFormat="1" applyFont="1" applyFill="1" applyBorder="1" applyAlignment="1">
      <x:alignment vertical="top" wrapText="0"/>
    </x:xf>
    <x:xf numFmtId="201" fontId="5" fillId="0" borderId="5" xfId="0" applyNumberFormat="1" applyFont="1" applyFill="1" applyBorder="1" applyAlignment="1">
      <x:alignment vertical="top" wrapText="0"/>
    </x:xf>
    <x:xf numFmtId="201" fontId="8" fillId="3" borderId="6" xfId="0" applyNumberFormat="1" applyFont="1" applyFill="1" applyBorder="1" applyAlignment="1">
      <x:alignment vertical="top" wrapText="0"/>
    </x:xf>
    <x:xf numFmtId="202" fontId="5" fillId="0" borderId="4" xfId="0" applyNumberFormat="1" applyFont="1" applyFill="1" applyBorder="1" applyAlignment="1">
      <x:alignment vertical="top" wrapText="0"/>
    </x:xf>
    <x:xf numFmtId="202" fontId="5" fillId="0" borderId="5" xfId="0" applyNumberFormat="1" applyFont="1" applyFill="1" applyBorder="1" applyAlignment="1">
      <x:alignment vertical="top" wrapText="0"/>
    </x:xf>
    <x:xf numFmtId="202" fontId="8" fillId="3" borderId="6" xfId="0" applyNumberFormat="1" applyFont="1" applyFill="1" applyBorder="1" applyAlignment="1">
      <x:alignment vertical="top" wrapText="0"/>
    </x:xf>
    <x:xf numFmtId="203" fontId="5" fillId="0" borderId="4" xfId="0" applyNumberFormat="1" applyFont="1" applyFill="1" applyBorder="1" applyAlignment="1">
      <x:alignment vertical="top" wrapText="0"/>
    </x:xf>
    <x:xf numFmtId="203" fontId="5" fillId="0" borderId="5" xfId="0" applyNumberFormat="1" applyFont="1" applyFill="1" applyBorder="1" applyAlignment="1">
      <x:alignment vertical="top" wrapText="0"/>
    </x:xf>
    <x:xf numFmtId="203" fontId="8" fillId="3" borderId="6" xfId="0" applyNumberFormat="1" applyFont="1" applyFill="1" applyBorder="1" applyAlignment="1">
      <x:alignment vertical="top" wrapText="0"/>
    </x:xf>
    <x:xf numFmtId="204" fontId="5" fillId="0" borderId="4" xfId="0" applyNumberFormat="1" applyFont="1" applyFill="1" applyBorder="1" applyAlignment="1">
      <x:alignment vertical="top" wrapText="0"/>
    </x:xf>
    <x:xf numFmtId="204" fontId="5" fillId="0" borderId="5" xfId="0" applyNumberFormat="1" applyFont="1" applyFill="1" applyBorder="1" applyAlignment="1">
      <x:alignment vertical="top" wrapText="0"/>
    </x:xf>
    <x:xf numFmtId="204" fontId="8" fillId="3" borderId="6" xfId="0" applyNumberFormat="1" applyFont="1" applyFill="1" applyBorder="1" applyAlignment="1">
      <x:alignment vertical="top" wrapText="0"/>
    </x:xf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201" fontId="5" fillId="5" borderId="4" xfId="0" applyNumberFormat="1" applyFont="1" applyFill="1" applyBorder="1" applyAlignment="1">
      <x:alignment vertical="top" wrapText="1"/>
    </x:xf>
    <x:xf numFmtId="202" fontId="5" fillId="5" borderId="5" xfId="0" applyNumberFormat="1" applyFont="1" applyFill="1" applyBorder="1" applyAlignment="1">
      <x:alignment vertical="top" wrapText="1"/>
    </x:xf>
    <x:xf numFmtId="201" fontId="5" fillId="5" borderId="5" xfId="0" applyNumberFormat="1" applyFont="1" applyFill="1" applyBorder="1" applyAlignment="1">
      <x:alignment vertical="top" wrapText="1"/>
    </x:xf>
    <x:xf numFmtId="204" fontId="5" fillId="5" borderId="5" xfId="0" applyNumberFormat="1" applyFont="1" applyFill="1" applyBorder="1" applyAlignment="1">
      <x:alignment vertical="top" wrapText="1"/>
    </x:xf>
    <x:xf numFmtId="203" fontId="5" fillId="5" borderId="5" xfId="0" applyNumberFormat="1" applyFont="1" applyFill="1" applyBorder="1" applyAlignment="1">
      <x:alignment vertical="top" wrapText="1"/>
    </x:xf>
    <x:xf numFmtId="205" fontId="5" fillId="0" borderId="4" xfId="0" applyNumberFormat="1" applyFont="1" applyFill="1" applyBorder="1" applyAlignment="1">
      <x:alignment vertical="top" wrapText="1"/>
    </x:xf>
    <x:xf numFmtId="205" fontId="5" fillId="0" borderId="5" xfId="0" applyNumberFormat="1" applyFont="1" applyFill="1" applyBorder="1" applyAlignment="1">
      <x:alignment vertical="top" wrapText="1"/>
    </x:xf>
    <x:xf numFmtId="205" fontId="5" fillId="5" borderId="4" xfId="0" applyNumberFormat="1" applyFont="1" applyFill="1" applyBorder="1" applyAlignment="1">
      <x:alignment vertical="top" wrapText="1"/>
    </x:xf>
    <x:xf numFmtId="205" fontId="5" fillId="5" borderId="5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6" fillId="5" borderId="0" xfId="0" applyNumberFormat="1" applyFont="1" applyFill="1" applyBorder="1"/>
    <x:xf numFmtId="0" fontId="6" fillId="5" borderId="7" xfId="0" applyNumberFormat="1" applyFont="1" applyFill="1" applyBorder="1"/>
    <x:xf numFmtId="0" fontId="6" fillId="5" borderId="7" xfId="0" applyNumberFormat="1" applyFont="1" applyFill="1" applyBorder="1" applyAlignment="1">
      <x:alignment horizontal="center"/>
    </x:xf>
    <x:xf numFmtId="0" fontId="6" fillId="7" borderId="0" xfId="0" applyNumberFormat="1" applyFont="1" applyFill="1" applyBorder="1" applyAlignment="1">
      <x:alignment horizontal="center" wrapText="1"/>
    </x:xf>
    <x:xf numFmtId="0" fontId="0" fillId="8" borderId="0" xfId="0" applyNumberFormat="1" applyFont="1" applyFill="1" applyBorder="1"/>
    <x:xf numFmtId="0" fontId="0" fillId="8" borderId="8" xfId="0" applyNumberFormat="1" applyFont="1" applyFill="1" applyBorder="1"/>
    <x:xf numFmtId="0" fontId="0" fillId="8" borderId="9" xfId="0" applyNumberFormat="1" applyFont="1" applyFill="1" applyBorder="1"/>
    <x:xf numFmtId="0" fontId="0" fillId="8" borderId="10" xfId="0" applyNumberFormat="1" applyFont="1" applyFill="1" applyBorder="1"/>
    <x:xf numFmtId="0" fontId="0" fillId="8" borderId="11" xfId="0" applyNumberFormat="1" applyFont="1" applyFill="1" applyBorder="1"/>
    <x:xf numFmtId="0" fontId="0" fillId="8" borderId="12" xfId="0" applyNumberFormat="1" applyFont="1" applyFill="1" applyBorder="1"/>
    <x:xf numFmtId="0" fontId="0" fillId="8" borderId="13" xfId="0" applyNumberFormat="1" applyFont="1" applyFill="1" applyBorder="1"/>
    <x:xf numFmtId="0" fontId="0" fillId="8" borderId="4" xfId="0" applyNumberFormat="1" applyFont="1" applyFill="1" applyBorder="1"/>
    <x:xf numFmtId="0" fontId="0" fillId="8" borderId="14" xfId="0" applyNumberFormat="1" applyFont="1" applyFill="1" applyBorder="1"/>
    <x:xf numFmtId="0" fontId="0" fillId="8" borderId="8" xfId="0" applyNumberFormat="1" applyFont="1" applyFill="1" applyBorder="1" applyAlignment="1">
      <x:alignment vertical="center"/>
    </x:xf>
    <x:xf numFmtId="0" fontId="0" fillId="8" borderId="9" xfId="0" applyNumberFormat="1" applyFont="1" applyFill="1" applyBorder="1" applyAlignment="1">
      <x:alignment vertical="center"/>
    </x:xf>
    <x:xf numFmtId="0" fontId="0" fillId="8" borderId="10" xfId="0" applyNumberFormat="1" applyFont="1" applyFill="1" applyBorder="1" applyAlignment="1">
      <x:alignment vertical="center"/>
    </x:xf>
    <x:xf numFmtId="0" fontId="0" fillId="8" borderId="11" xfId="0" applyNumberFormat="1" applyFont="1" applyFill="1" applyBorder="1" applyAlignment="1">
      <x:alignment vertical="center"/>
    </x:xf>
    <x:xf numFmtId="0" fontId="0" fillId="8" borderId="0" xfId="0" applyNumberFormat="1" applyFont="1" applyFill="1" applyBorder="1" applyAlignment="1">
      <x:alignment vertical="center"/>
    </x:xf>
    <x:xf numFmtId="0" fontId="0" fillId="8" borderId="12" xfId="0" applyNumberFormat="1" applyFont="1" applyFill="1" applyBorder="1" applyAlignment="1">
      <x:alignment vertical="center"/>
    </x:xf>
    <x:xf numFmtId="0" fontId="0" fillId="8" borderId="13" xfId="0" applyNumberFormat="1" applyFont="1" applyFill="1" applyBorder="1" applyAlignment="1">
      <x:alignment vertical="center"/>
    </x:xf>
    <x:xf numFmtId="0" fontId="0" fillId="8" borderId="4" xfId="0" applyNumberFormat="1" applyFont="1" applyFill="1" applyBorder="1" applyAlignment="1">
      <x:alignment vertical="center"/>
    </x:xf>
    <x:xf numFmtId="0" fontId="0" fillId="8" borderId="14" xfId="0" applyNumberFormat="1" applyFont="1" applyFill="1" applyBorder="1" applyAlignment="1">
      <x:alignment vertical="center"/>
    </x:xf>
    <x:xf numFmtId="0" fontId="0" fillId="3" borderId="8" xfId="0" applyNumberFormat="1" applyFont="1" applyFill="1" applyBorder="1" applyAlignment="1">
      <x:alignment vertical="center"/>
    </x:xf>
    <x:xf numFmtId="0" fontId="0" fillId="3" borderId="9" xfId="0" applyNumberFormat="1" applyFont="1" applyFill="1" applyBorder="1" applyAlignment="1">
      <x:alignment vertical="center"/>
    </x:xf>
    <x:xf numFmtId="0" fontId="0" fillId="3" borderId="10" xfId="0" applyNumberFormat="1" applyFont="1" applyFill="1" applyBorder="1" applyAlignment="1">
      <x:alignment vertical="center"/>
    </x:xf>
    <x:xf numFmtId="0" fontId="9" fillId="3" borderId="8" xfId="0" applyNumberFormat="1" applyFont="1" applyFill="1" applyBorder="1" applyAlignment="1">
      <x:alignment vertical="center"/>
    </x:xf>
    <x:xf numFmtId="0" fontId="9" fillId="3" borderId="9" xfId="0" applyNumberFormat="1" applyFont="1" applyFill="1" applyBorder="1" applyAlignment="1">
      <x:alignment vertical="center"/>
    </x:xf>
    <x:xf numFmtId="0" fontId="9" fillId="3" borderId="10" xfId="0" applyNumberFormat="1" applyFont="1" applyFill="1" applyBorder="1" applyAlignment="1">
      <x:alignment vertical="center"/>
    </x:xf>
    <x:xf numFmtId="0" fontId="9" fillId="3" borderId="8" xfId="0" applyNumberFormat="1" applyFont="1" applyFill="1" applyBorder="1" applyAlignment="1">
      <x:alignment horizontal="center" vertical="center"/>
    </x:xf>
    <x:xf numFmtId="0" fontId="9" fillId="3" borderId="9" xfId="0" applyNumberFormat="1" applyFont="1" applyFill="1" applyBorder="1" applyAlignment="1">
      <x:alignment horizontal="center" vertical="center"/>
    </x:xf>
    <x:xf numFmtId="0" fontId="9" fillId="3" borderId="10" xfId="0" applyNumberFormat="1" applyFont="1" applyFill="1" applyBorder="1" applyAlignment="1">
      <x:alignment horizontal="center" vertical="center"/>
    </x:xf>
    <x:xf numFmtId="0" fontId="10" fillId="8" borderId="11" xfId="0" applyNumberFormat="1" applyFont="1" applyFill="1" applyBorder="1" applyAlignment="1">
      <x:alignment vertical="center"/>
    </x:xf>
    <x:xf numFmtId="0" fontId="10" fillId="8" borderId="0" xfId="0" applyNumberFormat="1" applyFont="1" applyFill="1" applyBorder="1" applyAlignment="1">
      <x:alignment vertical="center"/>
    </x:xf>
    <x:xf numFmtId="0" fontId="10" fillId="8" borderId="12" xfId="0" applyNumberFormat="1" applyFont="1" applyFill="1" applyBorder="1" applyAlignment="1">
      <x:alignment vertical="center"/>
    </x:xf>
    <x:xf numFmtId="0" fontId="10" fillId="8" borderId="13" xfId="0" applyNumberFormat="1" applyFont="1" applyFill="1" applyBorder="1" applyAlignment="1">
      <x:alignment vertical="center"/>
    </x:xf>
    <x:xf numFmtId="0" fontId="10" fillId="8" borderId="4" xfId="0" applyNumberFormat="1" applyFont="1" applyFill="1" applyBorder="1" applyAlignment="1">
      <x:alignment vertical="center"/>
    </x:xf>
    <x:xf numFmtId="0" fontId="10" fillId="8" borderId="14" xfId="0" applyNumberFormat="1" applyFont="1" applyFill="1" applyBorder="1" applyAlignment="1">
      <x:alignment vertical="center"/>
    </x:xf>
    <x:xf numFmtId="201" fontId="10" fillId="8" borderId="11" xfId="0" applyNumberFormat="1" applyFont="1" applyFill="1" applyBorder="1" applyAlignment="1">
      <x:alignment vertical="center"/>
    </x:xf>
    <x:xf numFmtId="201" fontId="10" fillId="8" borderId="0" xfId="0" applyNumberFormat="1" applyFont="1" applyFill="1" applyBorder="1" applyAlignment="1">
      <x:alignment vertical="center"/>
    </x:xf>
    <x:xf numFmtId="201" fontId="10" fillId="8" borderId="12" xfId="0" applyNumberFormat="1" applyFont="1" applyFill="1" applyBorder="1" applyAlignment="1">
      <x:alignment vertical="center"/>
    </x:xf>
    <x:xf numFmtId="201" fontId="10" fillId="8" borderId="13" xfId="0" applyNumberFormat="1" applyFont="1" applyFill="1" applyBorder="1" applyAlignment="1">
      <x:alignment vertical="center"/>
    </x:xf>
    <x:xf numFmtId="201" fontId="10" fillId="8" borderId="4" xfId="0" applyNumberFormat="1" applyFont="1" applyFill="1" applyBorder="1" applyAlignment="1">
      <x:alignment vertical="center"/>
    </x:xf>
    <x:xf numFmtId="201" fontId="10" fillId="8" borderId="14" xfId="0" applyNumberFormat="1" applyFont="1" applyFill="1" applyBorder="1" applyAlignment="1">
      <x:alignment vertical="center"/>
    </x:xf>
    <x:xf numFmtId="201" fontId="10" fillId="8" borderId="11" xfId="0" applyNumberFormat="1" applyFont="1" applyFill="1" applyBorder="1" applyAlignment="1">
      <x:alignment horizontal="center" vertical="center"/>
    </x:xf>
    <x:xf numFmtId="201" fontId="10" fillId="8" borderId="0" xfId="0" applyNumberFormat="1" applyFont="1" applyFill="1" applyBorder="1" applyAlignment="1">
      <x:alignment horizontal="center" vertical="center"/>
    </x:xf>
    <x:xf numFmtId="201" fontId="10" fillId="8" borderId="12" xfId="0" applyNumberFormat="1" applyFont="1" applyFill="1" applyBorder="1" applyAlignment="1">
      <x:alignment horizontal="center" vertical="center"/>
    </x:xf>
    <x:xf numFmtId="201" fontId="10" fillId="8" borderId="13" xfId="0" applyNumberFormat="1" applyFont="1" applyFill="1" applyBorder="1" applyAlignment="1">
      <x:alignment horizontal="center" vertical="center"/>
    </x:xf>
    <x:xf numFmtId="201" fontId="10" fillId="8" borderId="4" xfId="0" applyNumberFormat="1" applyFont="1" applyFill="1" applyBorder="1" applyAlignment="1">
      <x:alignment horizontal="center" vertical="center"/>
    </x:xf>
    <x:xf numFmtId="201" fontId="10" fillId="8" borderId="14" xfId="0" applyNumberFormat="1" applyFont="1" applyFill="1" applyBorder="1" applyAlignment="1">
      <x:alignment horizontal="center" vertical="center"/>
    </x:xf>
    <x:xf numFmtId="202" fontId="10" fillId="8" borderId="11" xfId="0" applyNumberFormat="1" applyFont="1" applyFill="1" applyBorder="1" applyAlignment="1">
      <x:alignment vertical="center"/>
    </x:xf>
    <x:xf numFmtId="202" fontId="10" fillId="8" borderId="0" xfId="0" applyNumberFormat="1" applyFont="1" applyFill="1" applyBorder="1" applyAlignment="1">
      <x:alignment vertical="center"/>
    </x:xf>
    <x:xf numFmtId="202" fontId="10" fillId="8" borderId="12" xfId="0" applyNumberFormat="1" applyFont="1" applyFill="1" applyBorder="1" applyAlignment="1">
      <x:alignment vertical="center"/>
    </x:xf>
    <x:xf numFmtId="202" fontId="10" fillId="8" borderId="13" xfId="0" applyNumberFormat="1" applyFont="1" applyFill="1" applyBorder="1" applyAlignment="1">
      <x:alignment vertical="center"/>
    </x:xf>
    <x:xf numFmtId="202" fontId="10" fillId="8" borderId="4" xfId="0" applyNumberFormat="1" applyFont="1" applyFill="1" applyBorder="1" applyAlignment="1">
      <x:alignment vertical="center"/>
    </x:xf>
    <x:xf numFmtId="202" fontId="10" fillId="8" borderId="14" xfId="0" applyNumberFormat="1" applyFont="1" applyFill="1" applyBorder="1" applyAlignment="1">
      <x:alignment vertical="center"/>
    </x:xf>
    <x:xf numFmtId="202" fontId="10" fillId="8" borderId="11" xfId="0" applyNumberFormat="1" applyFont="1" applyFill="1" applyBorder="1" applyAlignment="1">
      <x:alignment horizontal="center" vertical="center"/>
    </x:xf>
    <x:xf numFmtId="202" fontId="10" fillId="8" borderId="0" xfId="0" applyNumberFormat="1" applyFont="1" applyFill="1" applyBorder="1" applyAlignment="1">
      <x:alignment horizontal="center" vertical="center"/>
    </x:xf>
    <x:xf numFmtId="202" fontId="10" fillId="8" borderId="12" xfId="0" applyNumberFormat="1" applyFont="1" applyFill="1" applyBorder="1" applyAlignment="1">
      <x:alignment horizontal="center" vertical="center"/>
    </x:xf>
    <x:xf numFmtId="202" fontId="10" fillId="8" borderId="13" xfId="0" applyNumberFormat="1" applyFont="1" applyFill="1" applyBorder="1" applyAlignment="1">
      <x:alignment horizontal="center" vertical="center"/>
    </x:xf>
    <x:xf numFmtId="202" fontId="10" fillId="8" borderId="4" xfId="0" applyNumberFormat="1" applyFont="1" applyFill="1" applyBorder="1" applyAlignment="1">
      <x:alignment horizontal="center" vertical="center"/>
    </x:xf>
    <x:xf numFmtId="202" fontId="10" fillId="8" borderId="14" xfId="0" applyNumberFormat="1" applyFont="1" applyFill="1" applyBorder="1" applyAlignment="1">
      <x:alignment horizontal="center" vertical="center"/>
    </x:xf>
    <x:xf numFmtId="204" fontId="10" fillId="8" borderId="11" xfId="0" applyNumberFormat="1" applyFont="1" applyFill="1" applyBorder="1" applyAlignment="1">
      <x:alignment vertical="center"/>
    </x:xf>
    <x:xf numFmtId="204" fontId="10" fillId="8" borderId="0" xfId="0" applyNumberFormat="1" applyFont="1" applyFill="1" applyBorder="1" applyAlignment="1">
      <x:alignment vertical="center"/>
    </x:xf>
    <x:xf numFmtId="204" fontId="10" fillId="8" borderId="12" xfId="0" applyNumberFormat="1" applyFont="1" applyFill="1" applyBorder="1" applyAlignment="1">
      <x:alignment vertical="center"/>
    </x:xf>
    <x:xf numFmtId="204" fontId="10" fillId="8" borderId="13" xfId="0" applyNumberFormat="1" applyFont="1" applyFill="1" applyBorder="1" applyAlignment="1">
      <x:alignment vertical="center"/>
    </x:xf>
    <x:xf numFmtId="204" fontId="10" fillId="8" borderId="4" xfId="0" applyNumberFormat="1" applyFont="1" applyFill="1" applyBorder="1" applyAlignment="1">
      <x:alignment vertical="center"/>
    </x:xf>
    <x:xf numFmtId="204" fontId="10" fillId="8" borderId="14" xfId="0" applyNumberFormat="1" applyFont="1" applyFill="1" applyBorder="1" applyAlignment="1">
      <x:alignment vertical="center"/>
    </x:xf>
    <x:xf numFmtId="204" fontId="10" fillId="8" borderId="11" xfId="0" applyNumberFormat="1" applyFont="1" applyFill="1" applyBorder="1" applyAlignment="1">
      <x:alignment horizontal="center" vertical="center"/>
    </x:xf>
    <x:xf numFmtId="204" fontId="10" fillId="8" borderId="0" xfId="0" applyNumberFormat="1" applyFont="1" applyFill="1" applyBorder="1" applyAlignment="1">
      <x:alignment horizontal="center" vertical="center"/>
    </x:xf>
    <x:xf numFmtId="204" fontId="10" fillId="8" borderId="12" xfId="0" applyNumberFormat="1" applyFont="1" applyFill="1" applyBorder="1" applyAlignment="1">
      <x:alignment horizontal="center" vertical="center"/>
    </x:xf>
    <x:xf numFmtId="204" fontId="10" fillId="8" borderId="13" xfId="0" applyNumberFormat="1" applyFont="1" applyFill="1" applyBorder="1" applyAlignment="1">
      <x:alignment horizontal="center" vertical="center"/>
    </x:xf>
    <x:xf numFmtId="204" fontId="10" fillId="8" borderId="4" xfId="0" applyNumberFormat="1" applyFont="1" applyFill="1" applyBorder="1" applyAlignment="1">
      <x:alignment horizontal="center" vertical="center"/>
    </x:xf>
    <x:xf numFmtId="204" fontId="10" fillId="8" borderId="14" xfId="0" applyNumberFormat="1" applyFont="1" applyFill="1" applyBorder="1" applyAlignment="1">
      <x:alignment horizontal="center" vertical="center"/>
    </x:xf>
    <x:xf numFmtId="202" fontId="5" fillId="0" borderId="4" xfId="0" applyNumberFormat="1" applyFont="1" applyFill="1" applyBorder="1" applyAlignment="1">
      <x:alignment vertical="top" wrapText="1"/>
    </x:xf>
    <x:xf numFmtId="202" fontId="5" fillId="0" borderId="5" xfId="0" applyNumberFormat="1" applyFont="1" applyFill="1" applyBorder="1" applyAlignment="1">
      <x:alignment vertical="top" wrapText="1"/>
    </x:xf>
    <x:xf numFmtId="203" fontId="5" fillId="0" borderId="5" xfId="0" applyNumberFormat="1" applyFont="1" applyFill="1" applyBorder="1" applyAlignment="1">
      <x:alignment vertical="top" wrapText="1"/>
    </x:xf>
    <x:xf numFmtId="203" fontId="5" fillId="0" borderId="4" xfId="0" applyNumberFormat="1" applyFont="1" applyFill="1" applyBorder="1" applyAlignment="1">
      <x:alignment vertical="top" wrapText="1"/>
    </x:xf>
    <x:xf numFmtId="201" fontId="5" fillId="0" borderId="4" xfId="0" applyNumberFormat="1" applyFont="1" applyFill="1" applyBorder="1" applyAlignment="1">
      <x:alignment vertical="top" wrapText="1"/>
    </x:xf>
    <x:xf numFmtId="201" fontId="5" fillId="0" borderId="5" xfId="0" applyNumberFormat="1" applyFont="1" applyFill="1" applyBorder="1" applyAlignment="1">
      <x:alignment vertical="top" wrapText="1"/>
    </x:xf>
    <x:xf numFmtId="204" fontId="5" fillId="0" borderId="5" xfId="0" applyNumberFormat="1" applyFont="1" applyFill="1" applyBorder="1" applyAlignment="1">
      <x:alignment vertical="top" wrapText="1"/>
    </x:xf>
    <x:xf numFmtId="0" fontId="6" fillId="7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7">
    <x:dxf>
      <x:font>
        <x:b/>
        <x:color rgb="FF16794B"/>
      </x:font>
      <x:fill>
        <x:patternFill patternType="solid">
          <x:bgColor rgb="FFE8F7EF"/>
        </x:patternFill>
      </x:fill>
    </x:dxf>
    <x:dxf>
      <x:font>
        <x:b/>
        <x:color rgb="FFB42318"/>
      </x:font>
      <x:fill>
        <x:patternFill patternType="solid">
          <x:bgColor rgb="FFFDECEB"/>
        </x:patternFill>
      </x:fill>
    </x:dxf>
    <x:dxf>
      <x:font>
        <x:b/>
        <x:color rgb="FF16794B"/>
      </x:font>
      <x:fill>
        <x:patternFill patternType="solid">
          <x:bgColor rgb="FFE8F7EF"/>
        </x:patternFill>
      </x:fill>
    </x:dxf>
    <x:dxf>
      <x:font>
        <x:b/>
        <x:color rgb="FFB42318"/>
      </x:font>
      <x:fill>
        <x:patternFill patternType="solid">
          <x:bgColor rgb="FFFDECEB"/>
        </x:patternFill>
      </x:fill>
    </x:dxf>
    <x:dxf>
      <x:font>
        <x:b/>
        <x:color rgb="FF16794B"/>
      </x:font>
      <x:fill>
        <x:patternFill patternType="solid">
          <x:bgColor rgb="FFE8F7EF"/>
        </x:patternFill>
      </x:fill>
    </x:dxf>
    <x:dxf>
      <x:font>
        <x:b/>
        <x:color rgb="FFB42318"/>
      </x:font>
      <x:fill>
        <x:patternFill patternType="solid">
          <x:bgColor rgb="FFFDECEB"/>
        </x:patternFill>
      </x:fill>
    </x:dxf>
    <x:dxf>
      <x:font>
        <x:b/>
        <x:color rgb="FFB42318"/>
      </x:font>
      <x:fill>
        <x:patternFill patternType="solid">
          <x:bgColor rgb="FFFDECEB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be94e93d24cb0" /><Relationship Type="http://schemas.openxmlformats.org/officeDocument/2006/relationships/theme" Target="/xl/theme/theme1.xml" Id="R0574583aa69543f8" /><Relationship Type="http://schemas.openxmlformats.org/officeDocument/2006/relationships/sharedStrings" Target="/xl/sharedStrings.xml" Id="R7ac3b695681849aa" /><Relationship Type="http://schemas.openxmlformats.org/officeDocument/2006/relationships/worksheet" Target="/xl/worksheets/sheet1.xml" Id="R5dc7300ecf5d4f53" /><Relationship Type="http://schemas.openxmlformats.org/officeDocument/2006/relationships/worksheet" Target="/xl/worksheets/sheet2.xml" Id="Rf31add7e9021467b" /><Relationship Type="http://schemas.openxmlformats.org/officeDocument/2006/relationships/worksheet" Target="/xl/worksheets/sheet3.xml" Id="R6827d610a1184681" /><Relationship Type="http://schemas.openxmlformats.org/officeDocument/2006/relationships/worksheet" Target="/xl/worksheets/sheet4.xml" Id="Re20d71fd072d4343" /><Relationship Type="http://schemas.openxmlformats.org/officeDocument/2006/relationships/worksheet" Target="/xl/worksheets/sheet5.xml" Id="R5b9cc007b01f46e9" /><Relationship Type="http://schemas.openxmlformats.org/officeDocument/2006/relationships/worksheet" Target="/xl/worksheets/sheet6.xml" Id="Ra5898d79b8434eb8" /><Relationship Type="http://schemas.openxmlformats.org/officeDocument/2006/relationships/worksheet" Target="/xl/worksheets/sheet7.xml" Id="R93ad79953aac4c7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dde49867eeac4cc5" /><Relationship Type="http://schemas.openxmlformats.org/officeDocument/2006/relationships/chart" Target="/xl/drawings/charts/chart2.xml" Id="R240e4e06e0514aae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8a55ac6ab581419b" /><Relationship Type="http://schemas.openxmlformats.org/officeDocument/2006/relationships/chart" Target="/xl/drawings/charts/chart4.xml" Id="Rbd122982a08c4a06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Doanh thu theo tháng (VND)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Doanh thu</c:v>
          </c:tx>
          <c:marker>
            <c:symbol val="none"/>
          </c:marker>
          <c:cat>
            <c:strRef>
              <c:f>'04_Xu_huong'!$O$5:$O$10</c:f>
              <c:strCache>
                <c:ptCount val="0"/>
              </c:strCache>
            </c:strRef>
          </c:cat>
          <c:val>
            <c:numRef>
              <c:f>'04_Xu_huong'!$P$5:$P$10</c:f>
              <c:numCache>
                <c:formatCode>#,##0" ₫"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Chi phí theo kênh (VND)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Chi phí</c:v>
          </c:tx>
          <c:cat>
            <c:strRef>
              <c:f>'03_Phan_tich_kenh'!$R$5:$R$10</c:f>
              <c:strCache>
                <c:ptCount val="0"/>
              </c:strCache>
            </c:strRef>
          </c:cat>
          <c:val>
            <c:numRef>
              <c:f>'03_Phan_tich_kenh'!$S$5:$S$10</c:f>
              <c:numCache>
                <c:formatCode>#,##0" ₫"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Doanh thu theo tháng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Doanh thu</c:v>
          </c:tx>
          <c:marker>
            <c:symbol val="none"/>
          </c:marker>
          <c:cat>
            <c:strRef>
              <c:f>'04_Xu_huong'!$O$5:$O$10</c:f>
              <c:strCache>
                <c:ptCount val="0"/>
              </c:strCache>
            </c:strRef>
          </c:cat>
          <c:val>
            <c:numRef>
              <c:f>'04_Xu_huong'!$P$5:$P$10</c:f>
              <c:numCache>
                <c:formatCode>#,##0" ₫"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Khách hàng mới theo tháng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Khách hàng mới</c:v>
          </c:tx>
          <c:cat>
            <c:strRef>
              <c:f>'04_Xu_huong'!$R$5:$R$10</c:f>
              <c:strCache>
                <c:ptCount val="0"/>
              </c:strCache>
            </c:strRef>
          </c:cat>
          <c:val>
            <c:numRef>
              <c:f>'04_Xu_huong'!$S$5:$S$10</c:f>
              <c:numCache>
                <c:formatCode>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25</xdr:row>
      <xdr:rowOff>0</xdr:rowOff>
    </xdr:from>
    <xdr:to>
      <xdr:col>7</xdr:col>
      <xdr:colOff>0</xdr:colOff>
      <xdr:row>41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de49867eeac4cc5"/>
        </a:graphicData>
      </a:graphic>
    </xdr:graphicFrame>
    <xdr:clientData/>
  </xdr:twoCellAnchor>
  <xdr:twoCellAnchor>
    <xdr:from>
      <xdr:col>7</xdr:col>
      <xdr:colOff>0</xdr:colOff>
      <xdr:row>25</xdr:row>
      <xdr:rowOff>0</xdr:rowOff>
    </xdr:from>
    <xdr:to>
      <xdr:col>14</xdr:col>
      <xdr:colOff>0</xdr:colOff>
      <xdr:row>41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40e4e06e0514aae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0</xdr:col>
      <xdr:colOff>0</xdr:colOff>
      <xdr:row>12</xdr:row>
      <xdr:rowOff>0</xdr:rowOff>
    </xdr:from>
    <xdr:to>
      <xdr:col>7</xdr:col>
      <xdr:colOff>0</xdr:colOff>
      <xdr:row>28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a55ac6ab581419b"/>
        </a:graphicData>
      </a:graphic>
    </xdr:graphicFrame>
    <xdr:clientData/>
  </xdr:twoCellAnchor>
  <xdr:twoCellAnchor>
    <xdr:from>
      <xdr:col>7</xdr:col>
      <xdr:colOff>0</xdr:colOff>
      <xdr:row>12</xdr:row>
      <xdr:rowOff>0</xdr:rowOff>
    </xdr:from>
    <xdr:to>
      <xdr:col>13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d122982a08c4a0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e64ba8cdb27745a8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2.xml" Id="R64a40d86ef1346f5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34" hidden="0" customWidth="1"/>
    <x:col min="3" max="3" width="28" hidden="0" customWidth="1"/>
    <x:col min="4" max="4" width="26" hidden="0" customWidth="1"/>
    <x:col min="5" max="5" width="20" hidden="0" customWidth="1"/>
    <x:col min="6" max="6" width="14" hidden="0" customWidth="1"/>
    <x:col min="7" max="7" width="16" hidden="0" customWidth="1"/>
    <x:col min="8" max="8" width="34" hidden="0" customWidth="1"/>
    <x:col min="9" max="9" width="24" hidden="0" customWidth="1"/>
    <x:col min="10" max="10" width="20" hidden="0" customWidth="1"/>
  </x:cols>
  <x:sheetData>
    <x:row r="1" ht="38" customHeight="1">
      <x:c r="A1" s="3" t="str">
        <x:v>MẪU DASHBOARD BÁO CÁO MARKETING ĐA KÊNH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0" customHeight="1">
      <x:c r="A2" s="7" t="str">
        <x:v>Dùng cho báo cáo điều hành theo tháng. Dữ liệu có sẵn chỉ là MINH HỌA; hãy thay bằng dữ liệu doanh nghiệp trước khi ra quyết định.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5" customHeight="1">
      <x:c r="A4" s="10" t="str">
        <x:v>CÁCH DÙNG</x:v>
      </x:c>
      <x:c r="B4" s="10"/>
      <x:c r="C4" s="10"/>
      <x:c r="D4" s="10"/>
      <x:c r="E4" s="10"/>
      <x:c r="F4" s="10"/>
      <x:c r="G4" s="10"/>
      <x:c r="H4" s="10"/>
      <x:c r="I4" s="10"/>
      <x:c r="J4" s="10"/>
    </x:row>
    <x:row r="5" ht="34" customHeight="1">
      <x:c r="A5" s="21" t="str">
        <x:v>Bước</x:v>
      </x:c>
      <x:c r="B5" s="22" t="str">
        <x:v>Việc cần làm</x:v>
      </x:c>
      <x:c r="C5" s="22" t="str">
        <x:v>Đầu vào</x:v>
      </x:c>
      <x:c r="D5" s="22" t="str">
        <x:v>Kết quả</x:v>
      </x:c>
      <x:c r="E5" s="22" t="str">
        <x:v>Owner</x:v>
      </x:c>
      <x:c r="F5" s="22" t="str">
        <x:v>Tần suất</x:v>
      </x:c>
      <x:c r="G5" s="22" t="str">
        <x:v>Trạng thái</x:v>
      </x:c>
      <x:c r="H5" s="22" t="str">
        <x:v>Lưu ý</x:v>
      </x:c>
      <x:c r="I5" s="22" t="str">
        <x:v>Nguồn</x:v>
      </x:c>
      <x:c r="J5" s="23" t="str">
        <x:v>Tab</x:v>
      </x:c>
    </x:row>
    <x:row r="6">
      <x:c r="A6" s="29" t="n">
        <x:v>1</x:v>
      </x:c>
      <x:c r="B6" s="29" t="str">
        <x:v>Chốt định nghĩa KPI</x:v>
      </x:c>
      <x:c r="C6" s="29" t="str">
        <x:v>Mục tiêu, owner, nguồn dữ liệu</x:v>
      </x:c>
      <x:c r="D6" s="29" t="str">
        <x:v>Một từ điển KPI thống nhất</x:v>
      </x:c>
      <x:c r="E6" s="31" t="str">
        <x:v>CMO/Marketing Ops</x:v>
      </x:c>
      <x:c r="F6" s="31" t="str">
        <x:v>Theo quý</x:v>
      </x:c>
      <x:c r="G6" s="31" t="str">
        <x:v>Chưa bắt đầu</x:v>
      </x:c>
      <x:c r="H6" s="29" t="str">
        <x:v>Không để cùng KPI có nhiều công thức</x:v>
      </x:c>
      <x:c r="I6" s="29" t="str">
        <x:v>CRM/Ads/Analytics</x:v>
      </x:c>
      <x:c r="J6" s="29" t="str">
        <x:v>05_Muc_tieu_KPI</x:v>
      </x:c>
    </x:row>
    <x:row r="7">
      <x:c r="A7" s="30" t="n">
        <x:v>2</x:v>
      </x:c>
      <x:c r="B7" s="30" t="str">
        <x:v>Dán dữ liệu theo tháng và kênh</x:v>
      </x:c>
      <x:c r="C7" s="30" t="str">
        <x:v>Chi phí, traffic, funnel, doanh thu</x:v>
      </x:c>
      <x:c r="D7" s="30" t="str">
        <x:v>Bảng dữ liệu nguồn</x:v>
      </x:c>
      <x:c r="E7" s="32" t="str">
        <x:v>Marketing Ops</x:v>
      </x:c>
      <x:c r="F7" s="32" t="str">
        <x:v>Hàng tháng</x:v>
      </x:c>
      <x:c r="G7" s="32" t="str">
        <x:v>Chưa bắt đầu</x:v>
      </x:c>
      <x:c r="H7" s="30" t="str">
        <x:v>Giữ tháng ở dạng YYYY-MM</x:v>
      </x:c>
      <x:c r="I7" s="30" t="str">
        <x:v>Exports đã đối soát</x:v>
      </x:c>
      <x:c r="J7" s="30" t="str">
        <x:v>02_Du_lieu</x:v>
      </x:c>
    </x:row>
    <x:row r="8">
      <x:c r="A8" s="30" t="n">
        <x:v>3</x:v>
      </x:c>
      <x:c r="B8" s="30" t="str">
        <x:v>Kiểm tra chất lượng dữ liệu</x:v>
      </x:c>
      <x:c r="C8" s="30" t="str">
        <x:v>Trạng thái đối soát và ghi chú</x:v>
      </x:c>
      <x:c r="D8" s="30" t="str">
        <x:v>Dòng dữ liệu hợp lệ</x:v>
      </x:c>
      <x:c r="E8" s="32" t="str">
        <x:v>Data/Finance/Sales</x:v>
      </x:c>
      <x:c r="F8" s="32" t="str">
        <x:v>Hàng tháng</x:v>
      </x:c>
      <x:c r="G8" s="32" t="str">
        <x:v>Chưa bắt đầu</x:v>
      </x:c>
      <x:c r="H8" s="30" t="str">
        <x:v>Để trống khi chưa xác định; không tự điền 0</x:v>
      </x:c>
      <x:c r="I8" s="30" t="str">
        <x:v>Data owner</x:v>
      </x:c>
      <x:c r="J8" s="30" t="str">
        <x:v>06_Data_Governance</x:v>
      </x:c>
    </x:row>
    <x:row r="9">
      <x:c r="A9" s="30" t="n">
        <x:v>4</x:v>
      </x:c>
      <x:c r="B9" s="30" t="str">
        <x:v>Đọc dashboard và biến động</x:v>
      </x:c>
      <x:c r="C9" s="30" t="str">
        <x:v>KPI, target, kỳ trước</x:v>
      </x:c>
      <x:c r="D9" s="30" t="str">
        <x:v>Câu hỏi điều hành</x:v>
      </x:c>
      <x:c r="E9" s="32" t="str">
        <x:v>CMO/Ban điều hành</x:v>
      </x:c>
      <x:c r="F9" s="32" t="str">
        <x:v>Hàng tháng</x:v>
      </x:c>
      <x:c r="G9" s="32" t="str">
        <x:v>Chưa bắt đầu</x:v>
      </x:c>
      <x:c r="H9" s="30" t="str">
        <x:v>Ưu tiên gap có chủ sở hữu</x:v>
      </x:c>
      <x:c r="I9" s="30" t="str">
        <x:v>Dashboard</x:v>
      </x:c>
      <x:c r="J9" s="30" t="str">
        <x:v>01_Dashboard</x:v>
      </x:c>
    </x:row>
    <x:row r="10">
      <x:c r="A10" s="30" t="n">
        <x:v>5</x:v>
      </x:c>
      <x:c r="B10" s="30" t="str">
        <x:v>Chốt quyết định và hành động</x:v>
      </x:c>
      <x:c r="C10" s="30" t="str">
        <x:v>Finding, owner, thời hạn</x:v>
      </x:c>
      <x:c r="D10" s="30" t="str">
        <x:v>Biên bản điều hành</x:v>
      </x:c>
      <x:c r="E10" s="32" t="str">
        <x:v>Sponsor</x:v>
      </x:c>
      <x:c r="F10" s="32" t="str">
        <x:v>Hàng tháng</x:v>
      </x:c>
      <x:c r="G10" s="32" t="str">
        <x:v>Chưa bắt đầu</x:v>
      </x:c>
      <x:c r="H10" s="30" t="str">
        <x:v>Dashboard không thay thế decision log</x:v>
      </x:c>
      <x:c r="I10" s="30" t="str">
        <x:v>Meeting notes</x:v>
      </x:c>
      <x:c r="J10" s="30" t="str">
        <x:v>01_Dashboard</x:v>
      </x:c>
    </x:row>
    <x:row r="12" ht="25" customHeight="1">
      <x:c r="A12" s="10" t="str">
        <x:v>NGUYÊN TẮC BÁO CÁO CHO BAN ĐIỀU HÀNH</x:v>
      </x:c>
      <x:c r="B12" s="10"/>
      <x:c r="C12" s="10"/>
      <x:c r="D12" s="10"/>
      <x:c r="E12" s="10"/>
      <x:c r="F12" s="10"/>
      <x:c r="G12" s="10"/>
      <x:c r="H12" s="10"/>
      <x:c r="I12" s="10"/>
      <x:c r="J12" s="10"/>
    </x:row>
    <x:row r="13">
      <x:c r="A13" s="42" t="str">
        <x:v>01</x:v>
      </x:c>
      <x:c r="B13" s="29" t="str">
        <x:v>Tách chỉ số hiệu suất kênh khỏi kết quả kinh doanh. ROAS không thay thế biên lợi nhuận, cash flow hoặc tăng trưởng bền vững.</x:v>
      </x:c>
      <x:c r="C13" s="29" t="str"/>
      <x:c r="D13" s="29" t="str"/>
      <x:c r="E13" s="29" t="str"/>
      <x:c r="F13" s="29" t="str"/>
      <x:c r="G13" s="29" t="str"/>
      <x:c r="H13" s="29" t="str"/>
      <x:c r="I13" s="29" t="str"/>
      <x:c r="J13" s="29" t="str"/>
    </x:row>
    <x:row r="14">
      <x:c r="A14" s="43" t="str">
        <x:v>02</x:v>
      </x:c>
      <x:c r="B14" s="30" t="str">
        <x:v>So sánh với target và kỳ trước; không đánh giá chỉ bằng một con số tuyệt đối.</x:v>
      </x:c>
      <x:c r="C14" s="30" t="str"/>
      <x:c r="D14" s="30" t="str"/>
      <x:c r="E14" s="30" t="str"/>
      <x:c r="F14" s="30" t="str"/>
      <x:c r="G14" s="30" t="str"/>
      <x:c r="H14" s="30" t="str"/>
      <x:c r="I14" s="30" t="str"/>
      <x:c r="J14" s="30" t="str"/>
    </x:row>
    <x:row r="15">
      <x:c r="A15" s="43" t="str">
        <x:v>03</x:v>
      </x:c>
      <x:c r="B15" s="30" t="str">
        <x:v>Lead, MQL, SQL và khách hàng mới phải có định nghĩa dùng chung giữa Marketing và Sales.</x:v>
      </x:c>
      <x:c r="C15" s="30" t="str"/>
      <x:c r="D15" s="30" t="str"/>
      <x:c r="E15" s="30" t="str"/>
      <x:c r="F15" s="30" t="str"/>
      <x:c r="G15" s="30" t="str"/>
      <x:c r="H15" s="30" t="str"/>
      <x:c r="I15" s="30" t="str"/>
      <x:c r="J15" s="30" t="str"/>
    </x:row>
    <x:row r="16">
      <x:c r="A16" s="43" t="str">
        <x:v>04</x:v>
      </x:c>
      <x:c r="B16" s="30" t="str">
        <x:v>Nguồn doanh thu và pipeline cần đối soát với CRM/Finance trước khi dùng để phân bổ ngân sách.</x:v>
      </x:c>
      <x:c r="C16" s="30" t="str"/>
      <x:c r="D16" s="30" t="str"/>
      <x:c r="E16" s="30" t="str"/>
      <x:c r="F16" s="30" t="str"/>
      <x:c r="G16" s="30" t="str"/>
      <x:c r="H16" s="30" t="str"/>
      <x:c r="I16" s="30" t="str"/>
      <x:c r="J16" s="30" t="str"/>
    </x:row>
    <x:row r="17">
      <x:c r="A17" s="43" t="str">
        <x:v>05</x:v>
      </x:c>
      <x:c r="B17" s="30" t="str">
        <x:v>Mọi biến động lớn cần owner, giả thuyết, dữ liệu cần kiểm tra và quyết định tiếp theo.</x:v>
      </x:c>
      <x:c r="C17" s="30" t="str"/>
      <x:c r="D17" s="30" t="str"/>
      <x:c r="E17" s="30" t="str"/>
      <x:c r="F17" s="30" t="str"/>
      <x:c r="G17" s="30" t="str"/>
      <x:c r="H17" s="30" t="str"/>
      <x:c r="I17" s="30" t="str"/>
      <x:c r="J17" s="30" t="str"/>
    </x:row>
    <x:row r="19">
      <x:c r="A19" s="46" t="str">
        <x:v>Dịch vụ tư vấn chiến lược Marketing: https://lumieagency.vn/dich-vu-tu-van-chien-luoc-marketing/</x:v>
      </x:c>
      <x:c r="B19" s="46"/>
      <x:c r="C19" s="46"/>
      <x:c r="D19" s="46"/>
      <x:c r="E19" s="46"/>
      <x:c r="F19" s="46"/>
      <x:c r="G19" s="46"/>
      <x:c r="H19" s="46"/>
      <x:c r="I19" s="46"/>
      <x:c r="J19" s="46"/>
    </x:row>
    <x:row r="20">
      <x:c r="A20" s="46" t="str">
        <x:v>Lưu ý: file mẫu không phải hệ thống BI và không tự kết nối API. Doanh nghiệp cần thay dữ liệu mẫu, xác nhận định nghĩa và nguồn trước khi sử dụng.</x:v>
      </x:c>
      <x:c r="B20" s="46"/>
      <x:c r="C20" s="46"/>
      <x:c r="D20" s="46"/>
      <x:c r="E20" s="46"/>
      <x:c r="F20" s="46"/>
      <x:c r="G20" s="46"/>
      <x:c r="H20" s="46"/>
      <x:c r="I20" s="46"/>
      <x:c r="J20" s="46"/>
    </x:row>
  </x:sheetData>
  <x:mergeCells>
    <x:mergeCell ref="A1:J1"/>
    <x:mergeCell ref="A2:J2"/>
    <x:mergeCell ref="A4:J4"/>
    <x:mergeCell ref="A12:J12"/>
    <x:mergeCell ref="B13:J13"/>
    <x:mergeCell ref="B14:J14"/>
    <x:mergeCell ref="B15:J15"/>
    <x:mergeCell ref="B16:J16"/>
    <x:mergeCell ref="B17:J17"/>
    <x:mergeCell ref="A19:J19"/>
    <x:mergeCell ref="A20:J20"/>
  </x:mergeCells>
  <x:dataValidations count="1">
    <x:dataValidation type="list" sqref="G6:G10">
      <x:formula1>"Chưa bắt đầu,Đang làm,Hoàn tất,Bị chặn"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9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7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23" hidden="0" customWidth="1"/>
  </x:cols>
  <x:sheetData>
    <x:row r="1" ht="38" customHeight="1">
      <x:c r="A1" s="3" t="str">
        <x:v>DASHBOARD ĐIỀU HÀNH MARKETING ĐA KÊNH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Tổng hợp từ dữ liệu minh họa trong file. Chọn kỳ báo cáo; thay dữ liệu và target trước khi sử dụng trong doanh nghiệp.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>
      <x:c r="A4" s="92" t="str">
        <x:v>Kỳ báo cáo</x:v>
      </x:c>
      <x:c r="B4" s="95" t="str">
        <x:v>Tất cả</x:v>
      </x:c>
      <x:c r="D4" s="96" t="str">
        <x:v>Trạng thái dữ liệu: MINH HỌA — chưa dùng để đánh giá hiệu suất thực tế của Lumie hoặc doanh nghiệp.</x:v>
      </x:c>
      <x:c r="E4" s="96"/>
      <x:c r="F4" s="96"/>
      <x:c r="G4" s="96"/>
      <x:c r="H4" s="96"/>
      <x:c r="I4" s="96"/>
      <x:c r="J4" s="96"/>
      <x:c r="K4" s="96"/>
      <x:c r="L4" s="96"/>
      <x:c r="M4" s="96"/>
      <x:c r="N4" s="96"/>
    </x:row>
    <x:row r="6">
      <x:c r="A6" s="121" t="str">
        <x:v>CHI PHÍ</x:v>
      </x:c>
      <x:c r="B6" s="122"/>
      <x:c r="C6" s="123"/>
      <x:c r="D6" s="121" t="str">
        <x:v>LEADS</x:v>
      </x:c>
      <x:c r="E6" s="122"/>
      <x:c r="F6" s="123"/>
      <x:c r="G6" s="121" t="str">
        <x:v>KHÁCH HÀNG MỚI</x:v>
      </x:c>
      <x:c r="H6" s="122"/>
      <x:c r="I6" s="123"/>
      <x:c r="J6" s="121" t="str">
        <x:v>DOANH THU</x:v>
      </x:c>
      <x:c r="K6" s="122"/>
      <x:c r="L6" s="123"/>
    </x:row>
    <x:row r="7">
      <x:c r="A7" s="136" t="n">
        <x:f>IF($B$4="Tất cả",SUM('02_Du_lieu'!$E$5:$E$304),SUMIF('02_Du_lieu'!$A$5:$A$304,$B$4,'02_Du_lieu'!$E$5:$E$304))</x:f>
        <x:v>2180943000</x:v>
      </x:c>
      <x:c r="B7" s="137"/>
      <x:c r="C7" s="138"/>
      <x:c r="D7" s="148" t="n">
        <x:f>IF($B$4="Tất cả",SUM('02_Du_lieu'!$H$5:$H$304),SUMIF('02_Du_lieu'!$A$5:$A$304,$B$4,'02_Du_lieu'!$H$5:$H$304))</x:f>
        <x:v>18876</x:v>
      </x:c>
      <x:c r="E7" s="149"/>
      <x:c r="F7" s="150"/>
      <x:c r="G7" s="148" t="n">
        <x:f>IF($B$4="Tất cả",SUM('02_Du_lieu'!$K$5:$K$304),SUMIF('02_Du_lieu'!$A$5:$A$304,$B$4,'02_Du_lieu'!$K$5:$K$304))</x:f>
        <x:v>441</x:v>
      </x:c>
      <x:c r="H7" s="149"/>
      <x:c r="I7" s="150"/>
      <x:c r="J7" s="136" t="n">
        <x:f>IF($B$4="Tất cả",SUM('02_Du_lieu'!$L$5:$L$304),SUMIF('02_Du_lieu'!$A$5:$A$304,$B$4,'02_Du_lieu'!$L$5:$L$304))</x:f>
        <x:v>10656825000</x:v>
      </x:c>
      <x:c r="K7" s="137"/>
      <x:c r="L7" s="138"/>
    </x:row>
    <x:row r="8">
      <x:c r="A8" s="136"/>
      <x:c r="B8" s="137"/>
      <x:c r="C8" s="138"/>
      <x:c r="D8" s="148"/>
      <x:c r="E8" s="149"/>
      <x:c r="F8" s="150"/>
      <x:c r="G8" s="148"/>
      <x:c r="H8" s="149"/>
      <x:c r="I8" s="150"/>
      <x:c r="J8" s="136"/>
      <x:c r="K8" s="137"/>
      <x:c r="L8" s="138"/>
    </x:row>
    <x:row r="9">
      <x:c r="A9" s="139"/>
      <x:c r="B9" s="140"/>
      <x:c r="C9" s="141"/>
      <x:c r="D9" s="151"/>
      <x:c r="E9" s="152"/>
      <x:c r="F9" s="153"/>
      <x:c r="G9" s="151"/>
      <x:c r="H9" s="152"/>
      <x:c r="I9" s="153"/>
      <x:c r="J9" s="139"/>
      <x:c r="K9" s="140"/>
      <x:c r="L9" s="141"/>
    </x:row>
    <x:row r="11">
      <x:c r="A11" s="121" t="str">
        <x:v>ROAS</x:v>
      </x:c>
      <x:c r="B11" s="122"/>
      <x:c r="C11" s="123"/>
      <x:c r="D11" s="121" t="str">
        <x:v>CPL</x:v>
      </x:c>
      <x:c r="E11" s="122"/>
      <x:c r="F11" s="123"/>
      <x:c r="G11" s="121" t="str">
        <x:v>CAC</x:v>
      </x:c>
      <x:c r="H11" s="122"/>
      <x:c r="I11" s="123"/>
      <x:c r="J11" s="121" t="str">
        <x:v>PIPELINE</x:v>
      </x:c>
      <x:c r="K11" s="122"/>
      <x:c r="L11" s="123"/>
    </x:row>
    <x:row r="12">
      <x:c r="A12" s="160" t="n">
        <x:f>IFERROR(IF($B$4="Tất cả",SUM('02_Du_lieu'!$L$5:$L$304),SUMIF('02_Du_lieu'!$A$5:$A$304,$B$4,'02_Du_lieu'!$L$5:$L$304))/IF($B$4="Tất cả",SUM('02_Du_lieu'!$E$5:$E$304),SUMIF('02_Du_lieu'!$A$5:$A$304,$B$4,'02_Du_lieu'!$E$5:$E$304)),0)</x:f>
        <x:v>4.886338157393385</x:v>
      </x:c>
      <x:c r="B12" s="161"/>
      <x:c r="C12" s="162"/>
      <x:c r="D12" s="136" t="n">
        <x:f>IFERROR(IF($B$4="Tất cả",SUM('02_Du_lieu'!$E$5:$E$304),SUMIF('02_Du_lieu'!$A$5:$A$304,$B$4,'02_Du_lieu'!$E$5:$E$304))/IF($B$4="Tất cả",SUM('02_Du_lieu'!$H$5:$H$304),SUMIF('02_Du_lieu'!$A$5:$A$304,$B$4,'02_Du_lieu'!$H$5:$H$304)),0)</x:f>
        <x:v>115540.52765416402</x:v>
      </x:c>
      <x:c r="E12" s="137"/>
      <x:c r="F12" s="138"/>
      <x:c r="G12" s="136" t="n">
        <x:f>IFERROR(IF($B$4="Tất cả",SUM('02_Du_lieu'!$E$5:$E$304),SUMIF('02_Du_lieu'!$A$5:$A$304,$B$4,'02_Du_lieu'!$E$5:$E$304))/IF($B$4="Tất cả",SUM('02_Du_lieu'!$K$5:$K$304),SUMIF('02_Du_lieu'!$A$5:$A$304,$B$4,'02_Du_lieu'!$K$5:$K$304)),0)</x:f>
        <x:v>4945448.979591837</x:v>
      </x:c>
      <x:c r="H12" s="137"/>
      <x:c r="I12" s="138"/>
      <x:c r="J12" s="136" t="n">
        <x:f>IF($B$4="Tất cả",SUM('02_Du_lieu'!$M$5:$M$304),SUMIF('02_Du_lieu'!$A$5:$A$304,$B$4,'02_Du_lieu'!$M$5:$M$304))</x:f>
        <x:v>21798690000</x:v>
      </x:c>
      <x:c r="K12" s="137"/>
      <x:c r="L12" s="138"/>
    </x:row>
    <x:row r="13">
      <x:c r="A13" s="160"/>
      <x:c r="B13" s="161"/>
      <x:c r="C13" s="162"/>
      <x:c r="D13" s="136"/>
      <x:c r="E13" s="137"/>
      <x:c r="F13" s="138"/>
      <x:c r="G13" s="136"/>
      <x:c r="H13" s="137"/>
      <x:c r="I13" s="138"/>
      <x:c r="J13" s="136"/>
      <x:c r="K13" s="137"/>
      <x:c r="L13" s="138"/>
    </x:row>
    <x:row r="14">
      <x:c r="A14" s="163"/>
      <x:c r="B14" s="164"/>
      <x:c r="C14" s="165"/>
      <x:c r="D14" s="139"/>
      <x:c r="E14" s="140"/>
      <x:c r="F14" s="141"/>
      <x:c r="G14" s="139"/>
      <x:c r="H14" s="140"/>
      <x:c r="I14" s="141"/>
      <x:c r="J14" s="139"/>
      <x:c r="K14" s="140"/>
      <x:c r="L14" s="141"/>
    </x:row>
    <x:row r="16" ht="25" customHeight="1">
      <x:c r="A16" s="10" t="str">
        <x:v>FUNNEL CHẤT LƯỢNG</x:v>
      </x:c>
      <x:c r="B16" s="10"/>
      <x:c r="C16" s="10"/>
      <x:c r="D16" s="10"/>
      <x:c r="E16" s="10"/>
      <x:c r="F16" s="10"/>
      <x:c r="H16" s="10" t="str">
        <x:v>NGÂN SÁCH VÀ BIẾN ĐỘNG</x:v>
      </x:c>
      <x:c r="I16" s="10"/>
      <x:c r="J16" s="10"/>
      <x:c r="K16" s="10"/>
      <x:c r="L16" s="10"/>
      <x:c r="M16" s="10"/>
      <x:c r="N16" s="10"/>
    </x:row>
    <x:row r="17" ht="34" customHeight="1">
      <x:c r="A17" s="21" t="str">
        <x:v>Giai đoạn</x:v>
      </x:c>
      <x:c r="B17" s="22" t="str">
        <x:v>Số lượng</x:v>
      </x:c>
      <x:c r="C17" s="22" t="str">
        <x:v>Tỷ lệ từ bước trước</x:v>
      </x:c>
      <x:c r="D17" s="22" t="str">
        <x:v>Owner</x:v>
      </x:c>
      <x:c r="E17" s="22" t="str">
        <x:v>Câu hỏi điều hành</x:v>
      </x:c>
      <x:c r="F17" s="23" t="str"/>
      <x:c r="H17" s="21" t="str">
        <x:v>Chỉ số</x:v>
      </x:c>
      <x:c r="I17" s="22" t="str">
        <x:v>Kết quả</x:v>
      </x:c>
      <x:c r="J17" s="22" t="str">
        <x:v>Đơn vị</x:v>
      </x:c>
      <x:c r="K17" s="22" t="str">
        <x:v>Target mẫu</x:v>
      </x:c>
      <x:c r="L17" s="22" t="str">
        <x:v>Khoảng cách</x:v>
      </x:c>
      <x:c r="M17" s="22" t="str">
        <x:v>Trạng thái</x:v>
      </x:c>
      <x:c r="N17" s="23" t="str">
        <x:v>Quyết định</x:v>
      </x:c>
    </x:row>
    <x:row r="18">
      <x:c r="A18" s="29" t="str">
        <x:v>Leads</x:v>
      </x:c>
      <x:c r="B18" s="166" t="n">
        <x:f>IF($B$4="Tất cả",SUM('02_Du_lieu'!$H$5:$H$304),SUMIF('02_Du_lieu'!$A$5:$A$304,$B$4,'02_Du_lieu'!$H$5:$H$304))</x:f>
        <x:v>18876</x:v>
      </x:c>
      <x:c r="C18" s="169" t="n">
        <x:f>1</x:f>
        <x:v>1</x:v>
      </x:c>
      <x:c r="D18" s="29" t="str">
        <x:v>Marketing</x:v>
      </x:c>
      <x:c r="E18" s="29" t="str">
        <x:v>Lead có hợp lệ và đúng ICP?</x:v>
      </x:c>
      <x:c r="F18" s="29" t="str"/>
      <x:c r="H18" s="29" t="str">
        <x:v>Ngân sách</x:v>
      </x:c>
      <x:c r="I18" s="170" t="n">
        <x:f>IF($B$4="Tất cả",SUM('02_Du_lieu'!$D$5:$D$304),SUMIF('02_Du_lieu'!$A$5:$A$304,$B$4,'02_Du_lieu'!$D$5:$D$304))</x:f>
        <x:v>2305800000</x:v>
      </x:c>
      <x:c r="J18" s="29" t="str">
        <x:v>VND</x:v>
      </x:c>
      <x:c r="K18" s="170" t="n">
        <x:v>2200000000</x:v>
      </x:c>
      <x:c r="L18" s="170" t="n">
        <x:f>I18-K18</x:f>
        <x:v>105800000</x:v>
      </x:c>
      <x:c r="M18" s="29" t="str">
        <x:f>IF(I18&lt;=K18,"Trong ngưỡng","Vượt ngưỡng")</x:f>
        <x:v>Vượt ngưỡng</x:v>
      </x:c>
      <x:c r="N18" s="29" t="str">
        <x:v>Xác nhận khả năng tái phân bổ</x:v>
      </x:c>
    </x:row>
    <x:row r="19">
      <x:c r="A19" s="30" t="str">
        <x:v>MQL</x:v>
      </x:c>
      <x:c r="B19" s="167" t="n">
        <x:f>IF($B$4="Tất cả",SUM('02_Du_lieu'!$I$5:$I$304),SUMIF('02_Du_lieu'!$A$5:$A$304,$B$4,'02_Du_lieu'!$I$5:$I$304))</x:f>
        <x:v>5761</x:v>
      </x:c>
      <x:c r="C19" s="168" t="n">
        <x:f>IFERROR(B19/B18,0)</x:f>
        <x:v>0.30520237338419154</x:v>
      </x:c>
      <x:c r="D19" s="30" t="str">
        <x:v>Marketing + Sales</x:v>
      </x:c>
      <x:c r="E19" s="30" t="str">
        <x:v>Tiêu chí MQL có nhất quán?</x:v>
      </x:c>
      <x:c r="F19" s="30" t="str"/>
      <x:c r="H19" s="30" t="str">
        <x:v>Chi phí</x:v>
      </x:c>
      <x:c r="I19" s="171" t="n">
        <x:f>IF($B$4="Tất cả",SUM('02_Du_lieu'!$E$5:$E$304),SUMIF('02_Du_lieu'!$A$5:$A$304,$B$4,'02_Du_lieu'!$E$5:$E$304))</x:f>
        <x:v>2180943000</x:v>
      </x:c>
      <x:c r="J19" s="30" t="str">
        <x:v>VND</x:v>
      </x:c>
      <x:c r="K19" s="171" t="n">
        <x:v>2200000000</x:v>
      </x:c>
      <x:c r="L19" s="171" t="n">
        <x:f>I19-K19</x:f>
        <x:v>-19057000</x:v>
      </x:c>
      <x:c r="M19" s="30" t="str">
        <x:f>IF(I19&lt;=K19,"Trong ngưỡng","Vượt ngưỡng")</x:f>
        <x:v>Trong ngưỡng</x:v>
      </x:c>
      <x:c r="N19" s="30" t="str">
        <x:v>Kiểm tra underspend/overspend</x:v>
      </x:c>
    </x:row>
    <x:row r="20">
      <x:c r="A20" s="30" t="str">
        <x:v>SQL</x:v>
      </x:c>
      <x:c r="B20" s="167" t="n">
        <x:f>IF($B$4="Tất cả",SUM('02_Du_lieu'!$J$5:$J$304),SUMIF('02_Du_lieu'!$A$5:$A$304,$B$4,'02_Du_lieu'!$J$5:$J$304))</x:f>
        <x:v>2380</x:v>
      </x:c>
      <x:c r="C20" s="168" t="n">
        <x:f>IFERROR(B20/B19,0)</x:f>
        <x:v>0.4131227217496962</x:v>
      </x:c>
      <x:c r="D20" s="30" t="str">
        <x:v>Sales</x:v>
      </x:c>
      <x:c r="E20" s="30" t="str">
        <x:v>Sales đã tiếp cận và qualification?</x:v>
      </x:c>
      <x:c r="F20" s="30" t="str"/>
      <x:c r="H20" s="30" t="str">
        <x:v>Doanh thu</x:v>
      </x:c>
      <x:c r="I20" s="171" t="n">
        <x:f>IF($B$4="Tất cả",SUM('02_Du_lieu'!$L$5:$L$304),SUMIF('02_Du_lieu'!$A$5:$A$304,$B$4,'02_Du_lieu'!$L$5:$L$304))</x:f>
        <x:v>10656825000</x:v>
      </x:c>
      <x:c r="J20" s="30" t="str">
        <x:v>VND</x:v>
      </x:c>
      <x:c r="K20" s="171" t="n">
        <x:v>10800000000</x:v>
      </x:c>
      <x:c r="L20" s="171" t="n">
        <x:f>I20-K20</x:f>
        <x:v>-143175000</x:v>
      </x:c>
      <x:c r="M20" s="30" t="str">
        <x:f>IF(I20&gt;=K20,"Đạt","Chưa đạt")</x:f>
        <x:v>Chưa đạt</x:v>
      </x:c>
      <x:c r="N20" s="30" t="str">
        <x:v>Đối soát Finance</x:v>
      </x:c>
    </x:row>
    <x:row r="21">
      <x:c r="A21" s="30" t="str">
        <x:v>Khách hàng mới</x:v>
      </x:c>
      <x:c r="B21" s="167" t="n">
        <x:f>IF($B$4="Tất cả",SUM('02_Du_lieu'!$K$5:$K$304),SUMIF('02_Du_lieu'!$A$5:$A$304,$B$4,'02_Du_lieu'!$K$5:$K$304))</x:f>
        <x:v>441</x:v>
      </x:c>
      <x:c r="C21" s="168" t="n">
        <x:f>IFERROR(B21/B20,0)</x:f>
        <x:v>0.18529411764705883</x:v>
      </x:c>
      <x:c r="D21" s="30" t="str">
        <x:v>Sales + Finance</x:v>
      </x:c>
      <x:c r="E21" s="30" t="str">
        <x:v>Có chốt và ghi nhận doanh thu?</x:v>
      </x:c>
      <x:c r="F21" s="30" t="str"/>
      <x:c r="H21" s="30" t="str">
        <x:v>ROAS</x:v>
      </x:c>
      <x:c r="I21" s="172" t="n">
        <x:f>IFERROR(IF($B$4="Tất cả",SUM('02_Du_lieu'!$L$5:$L$304),SUMIF('02_Du_lieu'!$A$5:$A$304,$B$4,'02_Du_lieu'!$L$5:$L$304))/IF($B$4="Tất cả",SUM('02_Du_lieu'!$E$5:$E$304),SUMIF('02_Du_lieu'!$A$5:$A$304,$B$4,'02_Du_lieu'!$E$5:$E$304)),0)</x:f>
        <x:v>4.886338157393385</x:v>
      </x:c>
      <x:c r="J21" s="172" t="str">
        <x:v>lần</x:v>
      </x:c>
      <x:c r="K21" s="172" t="n">
        <x:v>4.5</x:v>
      </x:c>
      <x:c r="L21" s="172" t="n">
        <x:f>I21-K21</x:f>
        <x:v>0.38633815739338484</x:v>
      </x:c>
      <x:c r="M21" s="30" t="str">
        <x:f>IF(I21&gt;=K21,"Đạt","Chưa đạt")</x:f>
        <x:v>Đạt</x:v>
      </x:c>
      <x:c r="N21" s="30" t="str">
        <x:v>Không dùng đơn lẻ</x:v>
      </x:c>
    </x:row>
    <x:row r="22">
      <x:c r="A22" s="30" t="str">
        <x:v>Tỷ lệ Lead → Khách hàng</x:v>
      </x:c>
      <x:c r="B22" s="168" t="n">
        <x:f>IFERROR(B21/B18,0)</x:f>
        <x:v>0.02336300063572791</x:v>
      </x:c>
      <x:c r="C22" s="168"/>
      <x:c r="D22" s="30" t="str">
        <x:v>Ban điều hành</x:v>
      </x:c>
      <x:c r="E22" s="30" t="str">
        <x:v>Điểm nghẽn chính ở đâu?</x:v>
      </x:c>
      <x:c r="F22" s="30" t="str"/>
      <x:c r="H22" s="30" t="str">
        <x:v>Khách hàng mới</x:v>
      </x:c>
      <x:c r="I22" s="167" t="n">
        <x:f>IF($B$4="Tất cả",SUM('02_Du_lieu'!$K$5:$K$304),SUMIF('02_Du_lieu'!$A$5:$A$304,$B$4,'02_Du_lieu'!$K$5:$K$304))</x:f>
        <x:v>441</x:v>
      </x:c>
      <x:c r="J22" s="167" t="str">
        <x:v>khách</x:v>
      </x:c>
      <x:c r="K22" s="167" t="n">
        <x:v>320</x:v>
      </x:c>
      <x:c r="L22" s="167" t="n">
        <x:f>I22-K22</x:f>
        <x:v>121</x:v>
      </x:c>
      <x:c r="M22" s="30" t="str">
        <x:f>IF(I22&gt;=K22,"Đạt","Chưa đạt")</x:f>
        <x:v>Đạt</x:v>
      </x:c>
      <x:c r="N22" s="30" t="str">
        <x:v>Kiểm tra capacity Sales</x:v>
      </x:c>
    </x:row>
    <x:row r="24" ht="25" customHeight="1">
      <x:c r="A24" s="10" t="str">
        <x:v>BIỂU ĐỒ ĐIỀU HÀNH</x:v>
      </x:c>
      <x:c r="B24" s="10"/>
      <x:c r="C24" s="10"/>
      <x:c r="D24" s="10"/>
      <x:c r="E24" s="10"/>
      <x:c r="F24" s="10"/>
      <x:c r="G24" s="10"/>
      <x:c r="H24" s="10"/>
      <x:c r="I24" s="10"/>
      <x:c r="J24" s="10"/>
      <x:c r="K24" s="10"/>
      <x:c r="L24" s="10"/>
      <x:c r="M24" s="10"/>
      <x:c r="N24" s="10"/>
    </x:row>
    <x:row r="43">
      <x:c r="A43" s="173" t="str">
        <x:v>Quy tắc sử dụng: Dashboard giúp nhìn cùng một hệ KPI, nhưng quyết định tăng/giảm ngân sách vẫn cần kiểm tra attribution, biên lợi nhuận, năng lực Sales, tồn kho/capacity và độ tin cậy dữ liệu. Những biến này không được suy ra chỉ từ một biểu đồ.</x:v>
      </x:c>
      <x:c r="B43" s="173"/>
      <x:c r="C43" s="173"/>
      <x:c r="D43" s="173"/>
      <x:c r="E43" s="173"/>
      <x:c r="F43" s="173"/>
      <x:c r="G43" s="173"/>
      <x:c r="H43" s="173"/>
      <x:c r="I43" s="173"/>
      <x:c r="J43" s="173"/>
      <x:c r="K43" s="173"/>
      <x:c r="L43" s="173"/>
      <x:c r="M43" s="173"/>
      <x:c r="N43" s="173"/>
    </x:row>
    <x:row r="44">
      <x:c r="A44" s="173"/>
      <x:c r="B44" s="173"/>
      <x:c r="C44" s="173"/>
      <x:c r="D44" s="173"/>
      <x:c r="E44" s="173"/>
      <x:c r="F44" s="173"/>
      <x:c r="G44" s="173"/>
      <x:c r="H44" s="173"/>
      <x:c r="I44" s="173"/>
      <x:c r="J44" s="173"/>
      <x:c r="K44" s="173"/>
      <x:c r="L44" s="173"/>
      <x:c r="M44" s="173"/>
      <x:c r="N44" s="173"/>
    </x:row>
    <x:row r="45">
      <x:c r="A45" s="173"/>
      <x:c r="B45" s="173"/>
      <x:c r="C45" s="173"/>
      <x:c r="D45" s="173"/>
      <x:c r="E45" s="173"/>
      <x:c r="F45" s="173"/>
      <x:c r="G45" s="173"/>
      <x:c r="H45" s="173"/>
      <x:c r="I45" s="173"/>
      <x:c r="J45" s="173"/>
      <x:c r="K45" s="173"/>
      <x:c r="L45" s="173"/>
      <x:c r="M45" s="173"/>
      <x:c r="N45" s="173"/>
    </x:row>
  </x:sheetData>
  <x:mergeCells>
    <x:mergeCell ref="A1:N1"/>
    <x:mergeCell ref="A2:N2"/>
    <x:mergeCell ref="D4:N4"/>
    <x:mergeCell ref="A6:C6"/>
    <x:mergeCell ref="A7:C9"/>
    <x:mergeCell ref="D6:F6"/>
    <x:mergeCell ref="D7:F9"/>
    <x:mergeCell ref="G6:I6"/>
    <x:mergeCell ref="G7:I9"/>
    <x:mergeCell ref="J6:L6"/>
    <x:mergeCell ref="J7:L9"/>
    <x:mergeCell ref="A11:C11"/>
    <x:mergeCell ref="A12:C14"/>
    <x:mergeCell ref="D11:F11"/>
    <x:mergeCell ref="D12:F14"/>
    <x:mergeCell ref="G11:I11"/>
    <x:mergeCell ref="G12:I14"/>
    <x:mergeCell ref="J11:L11"/>
    <x:mergeCell ref="J12:L14"/>
    <x:mergeCell ref="A16:F16"/>
    <x:mergeCell ref="B22:C22"/>
    <x:mergeCell ref="H16:N16"/>
    <x:mergeCell ref="A24:N24"/>
    <x:mergeCell ref="A43:N43"/>
    <x:mergeCell ref="A44:N44"/>
    <x:mergeCell ref="A45:N45"/>
  </x:mergeCells>
  <x:conditionalFormatting sqref="M18:M22">
    <x:cfRule type="containsText" dxfId="4" priority="1" operator="containsText" text="Đạt"/>
    <x:cfRule type="containsText" dxfId="5" priority="2" operator="containsText" text="Chưa đạt"/>
    <x:cfRule type="containsText" dxfId="6" priority="3" operator="containsText" text="Vượt ngưỡng"/>
  </x:conditionalFormatting>
  <x:dataValidations count="1">
    <x:dataValidation type="list" sqref="B4">
      <x:formula1>"Tất cả,2026-01,2026-02,2026-03,2026-04,2026-05,2026-06"</x:formula1>
    </x:dataValidation>
  </x:dataValidations>
  <x:pageMargins left="0.7" right="0.7" top="0.75" bottom="0.75" header="0.3" footer="0.3"/>
  <x:drawing xmlns:r="http://schemas.openxmlformats.org/officeDocument/2006/relationships" r:id="Re64ba8cdb27745a8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8" hidden="0" customWidth="1"/>
    <x:col min="3" max="3" width="24" hidden="0" customWidth="1"/>
    <x:col min="4" max="4" width="16" hidden="0" customWidth="1"/>
    <x:col min="5" max="5" width="16" hidden="0" customWidth="1"/>
    <x:col min="6" max="6" width="15" hidden="0" customWidth="1"/>
    <x:col min="7" max="7" width="14" hidden="0" customWidth="1"/>
    <x:col min="8" max="8" width="12" hidden="0" customWidth="1"/>
    <x:col min="9" max="9" width="12" hidden="0" customWidth="1"/>
    <x:col min="10" max="10" width="12" hidden="0" customWidth="1"/>
    <x:col min="11" max="11" width="16" hidden="0" customWidth="1"/>
    <x:col min="12" max="12" width="18" hidden="0" customWidth="1"/>
    <x:col min="13" max="13" width="18" hidden="0" customWidth="1"/>
    <x:col min="14" max="14" width="24" hidden="0" customWidth="1"/>
    <x:col min="15" max="15" width="18" hidden="0" customWidth="1"/>
    <x:col min="16" max="16" width="30" hidden="0" customWidth="1"/>
  </x:cols>
  <x:sheetData>
    <x:row r="1" ht="38" customHeight="1">
      <x:c r="A1" s="3" t="str">
        <x:v>DỮ LIỆU ĐẦU VÀO ĐA KÊNH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30" customHeight="1">
      <x:c r="A2" s="7" t="str">
        <x:v>Ô vàng là dữ liệu cần thay. Mỗi dòng đại diện một tháng × một kênh. Số hiện tại chỉ để minh họa cách dashboard hoạt động.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</x:row>
    <x:row r="4" ht="34" customHeight="1">
      <x:c r="A4" s="21" t="str">
        <x:v>Tháng</x:v>
      </x:c>
      <x:c r="B4" s="22" t="str">
        <x:v>Kênh</x:v>
      </x:c>
      <x:c r="C4" s="22" t="str">
        <x:v>Nhóm chiến dịch</x:v>
      </x:c>
      <x:c r="D4" s="22" t="str">
        <x:v>Ngân sách</x:v>
      </x:c>
      <x:c r="E4" s="22" t="str">
        <x:v>Chi phí</x:v>
      </x:c>
      <x:c r="F4" s="22" t="str">
        <x:v>Impressions</x:v>
      </x:c>
      <x:c r="G4" s="22" t="str">
        <x:v>Clicks</x:v>
      </x:c>
      <x:c r="H4" s="22" t="str">
        <x:v>Leads</x:v>
      </x:c>
      <x:c r="I4" s="22" t="str">
        <x:v>MQL</x:v>
      </x:c>
      <x:c r="J4" s="22" t="str">
        <x:v>SQL</x:v>
      </x:c>
      <x:c r="K4" s="22" t="str">
        <x:v>Khách hàng mới</x:v>
      </x:c>
      <x:c r="L4" s="22" t="str">
        <x:v>Doanh thu</x:v>
      </x:c>
      <x:c r="M4" s="22" t="str">
        <x:v>Pipeline</x:v>
      </x:c>
      <x:c r="N4" s="22" t="str">
        <x:v>Nguồn chính</x:v>
      </x:c>
      <x:c r="O4" s="22" t="str">
        <x:v>Trạng thái dữ liệu</x:v>
      </x:c>
      <x:c r="P4" s="23" t="str">
        <x:v>Ghi chú</x:v>
      </x:c>
    </x:row>
    <x:row r="5">
      <x:c r="A5" s="55" t="str">
        <x:v>2026-01</x:v>
      </x:c>
      <x:c r="B5" s="53" t="str">
        <x:v>Google Ads</x:v>
      </x:c>
      <x:c r="C5" s="53" t="str">
        <x:v>Tổng hợp theo kênh</x:v>
      </x:c>
      <x:c r="D5" s="57" t="n">
        <x:v>90000000</x:v>
      </x:c>
      <x:c r="E5" s="57" t="n">
        <x:v>82800000</x:v>
      </x:c>
      <x:c r="F5" s="59" t="n">
        <x:v>1080000</x:v>
      </x:c>
      <x:c r="G5" s="59" t="n">
        <x:v>37800</x:v>
      </x:c>
      <x:c r="H5" s="59" t="n">
        <x:v>495</x:v>
      </x:c>
      <x:c r="I5" s="59" t="n">
        <x:v>189</x:v>
      </x:c>
      <x:c r="J5" s="59" t="n">
        <x:v>88</x:v>
      </x:c>
      <x:c r="K5" s="59" t="n">
        <x:v>16</x:v>
      </x:c>
      <x:c r="L5" s="57" t="n">
        <x:v>387000000</x:v>
      </x:c>
      <x:c r="M5" s="57" t="n">
        <x:v>738000000</x:v>
      </x:c>
      <x:c r="N5" s="53" t="str">
        <x:v>Google Ads + CRM</x:v>
      </x:c>
      <x:c r="O5" s="53" t="str">
        <x:v>Minh họa</x:v>
      </x:c>
      <x:c r="P5" s="53" t="str">
        <x:v>Thay bằng dữ liệu đã đối soát</x:v>
      </x:c>
    </x:row>
    <x:row r="6">
      <x:c r="A6" s="56" t="str">
        <x:v>2026-01</x:v>
      </x:c>
      <x:c r="B6" s="54" t="str">
        <x:v>Meta Ads</x:v>
      </x:c>
      <x:c r="C6" s="54" t="str">
        <x:v>Tổng hợp theo kênh</x:v>
      </x:c>
      <x:c r="D6" s="58" t="n">
        <x:v>125000000</x:v>
      </x:c>
      <x:c r="E6" s="58" t="n">
        <x:v>117250000</x:v>
      </x:c>
      <x:c r="F6" s="60" t="n">
        <x:v>3813600</x:v>
      </x:c>
      <x:c r="G6" s="60" t="n">
        <x:v>59020</x:v>
      </x:c>
      <x:c r="H6" s="60" t="n">
        <x:v>1090</x:v>
      </x:c>
      <x:c r="I6" s="60" t="n">
        <x:v>291</x:v>
      </x:c>
      <x:c r="J6" s="60" t="n">
        <x:v>104</x:v>
      </x:c>
      <x:c r="K6" s="60" t="n">
        <x:v>15</x:v>
      </x:c>
      <x:c r="L6" s="58" t="n">
        <x:v>326880000</x:v>
      </x:c>
      <x:c r="M6" s="58" t="n">
        <x:v>690080000</x:v>
      </x:c>
      <x:c r="N6" s="54" t="str">
        <x:v>Meta Ads + CRM</x:v>
      </x:c>
      <x:c r="O6" s="54" t="str">
        <x:v>Minh họa</x:v>
      </x:c>
      <x:c r="P6" s="54" t="str">
        <x:v>Thay bằng dữ liệu đã đối soát</x:v>
      </x:c>
    </x:row>
    <x:row r="7">
      <x:c r="A7" s="56" t="str">
        <x:v>2026-01</x:v>
      </x:c>
      <x:c r="B7" s="54" t="str">
        <x:v>TikTok Ads</x:v>
      </x:c>
      <x:c r="C7" s="54" t="str">
        <x:v>Tổng hợp theo kênh</x:v>
      </x:c>
      <x:c r="D7" s="58" t="n">
        <x:v>55000000</x:v>
      </x:c>
      <x:c r="E7" s="58" t="n">
        <x:v>52580000</x:v>
      </x:c>
      <x:c r="F7" s="60" t="n">
        <x:v>2473200</x:v>
      </x:c>
      <x:c r="G7" s="60" t="n">
        <x:v>36640</x:v>
      </x:c>
      <x:c r="H7" s="60" t="n">
        <x:v>714</x:v>
      </x:c>
      <x:c r="I7" s="60" t="n">
        <x:v>151</x:v>
      </x:c>
      <x:c r="J7" s="60" t="n">
        <x:v>51</x:v>
      </x:c>
      <x:c r="K7" s="60" t="n">
        <x:v>6</x:v>
      </x:c>
      <x:c r="L7" s="58" t="n">
        <x:v>123660000</x:v>
      </x:c>
      <x:c r="M7" s="58" t="n">
        <x:v>283960000</x:v>
      </x:c>
      <x:c r="N7" s="54" t="str">
        <x:v>TikTok Ads + CRM</x:v>
      </x:c>
      <x:c r="O7" s="54" t="str">
        <x:v>Minh họa</x:v>
      </x:c>
      <x:c r="P7" s="54" t="str">
        <x:v>Thay bằng dữ liệu đã đối soát</x:v>
      </x:c>
    </x:row>
    <x:row r="8">
      <x:c r="A8" s="56" t="str">
        <x:v>2026-01</x:v>
      </x:c>
      <x:c r="B8" s="54" t="str">
        <x:v>LinkedIn Ads</x:v>
      </x:c>
      <x:c r="C8" s="54" t="str">
        <x:v>Tổng hợp theo kênh</x:v>
      </x:c>
      <x:c r="D8" s="58" t="n">
        <x:v>42000000</x:v>
      </x:c>
      <x:c r="E8" s="58" t="n">
        <x:v>40908000</x:v>
      </x:c>
      <x:c r="F8" s="60" t="n">
        <x:v>388080</x:v>
      </x:c>
      <x:c r="G8" s="60" t="n">
        <x:v>5729</x:v>
      </x:c>
      <x:c r="H8" s="60" t="n">
        <x:v>76</x:v>
      </x:c>
      <x:c r="I8" s="60" t="n">
        <x:v>38</x:v>
      </x:c>
      <x:c r="J8" s="60" t="n">
        <x:v>22</x:v>
      </x:c>
      <x:c r="K8" s="60" t="n">
        <x:v>6</x:v>
      </x:c>
      <x:c r="L8" s="58" t="n">
        <x:v>175560000</x:v>
      </x:c>
      <x:c r="M8" s="58" t="n">
        <x:v>388080000</x:v>
      </x:c>
      <x:c r="N8" s="54" t="str">
        <x:v>LinkedIn Ads + CRM</x:v>
      </x:c>
      <x:c r="O8" s="54" t="str">
        <x:v>Minh họa</x:v>
      </x:c>
      <x:c r="P8" s="54" t="str">
        <x:v>Thay bằng dữ liệu đã đối soát</x:v>
      </x:c>
    </x:row>
    <x:row r="9">
      <x:c r="A9" s="56" t="str">
        <x:v>2026-01</x:v>
      </x:c>
      <x:c r="B9" s="54" t="str">
        <x:v>SEO</x:v>
      </x:c>
      <x:c r="C9" s="54" t="str">
        <x:v>Tổng hợp theo kênh</x:v>
      </x:c>
      <x:c r="D9" s="58" t="n">
        <x:v>36000000</x:v>
      </x:c>
      <x:c r="E9" s="58" t="n">
        <x:v>33120000</x:v>
      </x:c>
      <x:c r="F9" s="60" t="n">
        <x:v>633760</x:v>
      </x:c>
      <x:c r="G9" s="60" t="n">
        <x:v>39144</x:v>
      </x:c>
      <x:c r="H9" s="60" t="n">
        <x:v>289</x:v>
      </x:c>
      <x:c r="I9" s="60" t="n">
        <x:v>112</x:v>
      </x:c>
      <x:c r="J9" s="60" t="n">
        <x:v>50</x:v>
      </x:c>
      <x:c r="K9" s="60" t="n">
        <x:v>11</x:v>
      </x:c>
      <x:c r="L9" s="58" t="n">
        <x:v>279600000</x:v>
      </x:c>
      <x:c r="M9" s="58" t="n">
        <x:v>568520000</x:v>
      </x:c>
      <x:c r="N9" s="54" t="str">
        <x:v>GA4/GSC + CRM</x:v>
      </x:c>
      <x:c r="O9" s="54" t="str">
        <x:v>Minh họa</x:v>
      </x:c>
      <x:c r="P9" s="54" t="str">
        <x:v>Thay bằng dữ liệu đã đối soát</x:v>
      </x:c>
    </x:row>
    <x:row r="10">
      <x:c r="A10" s="56" t="str">
        <x:v>2026-01</x:v>
      </x:c>
      <x:c r="B10" s="54" t="str">
        <x:v>Email/CRM</x:v>
      </x:c>
      <x:c r="C10" s="54" t="str">
        <x:v>Tổng hợp theo kênh</x:v>
      </x:c>
      <x:c r="D10" s="58" t="n">
        <x:v>18000000</x:v>
      </x:c>
      <x:c r="E10" s="58" t="n">
        <x:v>16884000</x:v>
      </x:c>
      <x:c r="F10" s="60" t="n">
        <x:v>291400</x:v>
      </x:c>
      <x:c r="G10" s="60" t="n">
        <x:v>48880</x:v>
      </x:c>
      <x:c r="H10" s="60" t="n">
        <x:v>207</x:v>
      </x:c>
      <x:c r="I10" s="60" t="n">
        <x:v>96</x:v>
      </x:c>
      <x:c r="J10" s="60" t="n">
        <x:v>46</x:v>
      </x:c>
      <x:c r="K10" s="60" t="n">
        <x:v>13</x:v>
      </x:c>
      <x:c r="L10" s="58" t="n">
        <x:v>329000000</x:v>
      </x:c>
      <x:c r="M10" s="58" t="n">
        <x:v>648600000</x:v>
      </x:c>
      <x:c r="N10" s="54" t="str">
        <x:v>CRM/Email platform</x:v>
      </x:c>
      <x:c r="O10" s="54" t="str">
        <x:v>Minh họa</x:v>
      </x:c>
      <x:c r="P10" s="54" t="str">
        <x:v>Thay bằng dữ liệu đã đối soát</x:v>
      </x:c>
    </x:row>
    <x:row r="11">
      <x:c r="A11" s="56" t="str">
        <x:v>2026-02</x:v>
      </x:c>
      <x:c r="B11" s="54" t="str">
        <x:v>Google Ads</x:v>
      </x:c>
      <x:c r="C11" s="54" t="str">
        <x:v>Tổng hợp theo kênh</x:v>
      </x:c>
      <x:c r="D11" s="58" t="n">
        <x:v>91800000</x:v>
      </x:c>
      <x:c r="E11" s="58" t="n">
        <x:v>86108400</x:v>
      </x:c>
      <x:c r="F11" s="60" t="n">
        <x:v>1122000</x:v>
      </x:c>
      <x:c r="G11" s="60" t="n">
        <x:v>39270</x:v>
      </x:c>
      <x:c r="H11" s="60" t="n">
        <x:v>514</x:v>
      </x:c>
      <x:c r="I11" s="60" t="n">
        <x:v>196</x:v>
      </x:c>
      <x:c r="J11" s="60" t="n">
        <x:v>92</x:v>
      </x:c>
      <x:c r="K11" s="60" t="n">
        <x:v>17</x:v>
      </x:c>
      <x:c r="L11" s="58" t="n">
        <x:v>402050000</x:v>
      </x:c>
      <x:c r="M11" s="58" t="n">
        <x:v>766700000</x:v>
      </x:c>
      <x:c r="N11" s="54" t="str">
        <x:v>Google Ads + CRM</x:v>
      </x:c>
      <x:c r="O11" s="54" t="str">
        <x:v>Minh họa</x:v>
      </x:c>
      <x:c r="P11" s="54" t="str">
        <x:v>Thay bằng dữ liệu đã đối soát</x:v>
      </x:c>
    </x:row>
    <x:row r="12">
      <x:c r="A12" s="56" t="str">
        <x:v>2026-02</x:v>
      </x:c>
      <x:c r="B12" s="54" t="str">
        <x:v>Meta Ads</x:v>
      </x:c>
      <x:c r="C12" s="54" t="str">
        <x:v>Tổng hợp theo kênh</x:v>
      </x:c>
      <x:c r="D12" s="58" t="n">
        <x:v>127500000</x:v>
      </x:c>
      <x:c r="E12" s="58" t="n">
        <x:v>121890000</x:v>
      </x:c>
      <x:c r="F12" s="60" t="n">
        <x:v>3960600</x:v>
      </x:c>
      <x:c r="G12" s="60" t="n">
        <x:v>61295</x:v>
      </x:c>
      <x:c r="H12" s="60" t="n">
        <x:v>1132</x:v>
      </x:c>
      <x:c r="I12" s="60" t="n">
        <x:v>302</x:v>
      </x:c>
      <x:c r="J12" s="60" t="n">
        <x:v>108</x:v>
      </x:c>
      <x:c r="K12" s="60" t="n">
        <x:v>15</x:v>
      </x:c>
      <x:c r="L12" s="58" t="n">
        <x:v>339480000</x:v>
      </x:c>
      <x:c r="M12" s="58" t="n">
        <x:v>716680000</x:v>
      </x:c>
      <x:c r="N12" s="54" t="str">
        <x:v>Meta Ads + CRM</x:v>
      </x:c>
      <x:c r="O12" s="54" t="str">
        <x:v>Minh họa</x:v>
      </x:c>
      <x:c r="P12" s="54" t="str">
        <x:v>Thay bằng dữ liệu đã đối soát</x:v>
      </x:c>
    </x:row>
    <x:row r="13">
      <x:c r="A13" s="56" t="str">
        <x:v>2026-02</x:v>
      </x:c>
      <x:c r="B13" s="54" t="str">
        <x:v>TikTok Ads</x:v>
      </x:c>
      <x:c r="C13" s="54" t="str">
        <x:v>Tổng hợp theo kênh</x:v>
      </x:c>
      <x:c r="D13" s="58" t="n">
        <x:v>56100000</x:v>
      </x:c>
      <x:c r="E13" s="58" t="n">
        <x:v>54641400</x:v>
      </x:c>
      <x:c r="F13" s="60" t="n">
        <x:v>2567700</x:v>
      </x:c>
      <x:c r="G13" s="60" t="n">
        <x:v>38040</x:v>
      </x:c>
      <x:c r="H13" s="60" t="n">
        <x:v>742</x:v>
      </x:c>
      <x:c r="I13" s="60" t="n">
        <x:v>157</x:v>
      </x:c>
      <x:c r="J13" s="60" t="n">
        <x:v>53</x:v>
      </x:c>
      <x:c r="K13" s="60" t="n">
        <x:v>7</x:v>
      </x:c>
      <x:c r="L13" s="58" t="n">
        <x:v>128385000</x:v>
      </x:c>
      <x:c r="M13" s="58" t="n">
        <x:v>294810000</x:v>
      </x:c>
      <x:c r="N13" s="54" t="str">
        <x:v>TikTok Ads + CRM</x:v>
      </x:c>
      <x:c r="O13" s="54" t="str">
        <x:v>Minh họa</x:v>
      </x:c>
      <x:c r="P13" s="54" t="str">
        <x:v>Thay bằng dữ liệu đã đối soát</x:v>
      </x:c>
    </x:row>
    <x:row r="14">
      <x:c r="A14" s="56" t="str">
        <x:v>2026-02</x:v>
      </x:c>
      <x:c r="B14" s="54" t="str">
        <x:v>LinkedIn Ads</x:v>
      </x:c>
      <x:c r="C14" s="54" t="str">
        <x:v>Tổng hợp theo kênh</x:v>
      </x:c>
      <x:c r="D14" s="58" t="n">
        <x:v>42840000</x:v>
      </x:c>
      <x:c r="E14" s="58" t="n">
        <x:v>39412800</x:v>
      </x:c>
      <x:c r="F14" s="60" t="n">
        <x:v>402780</x:v>
      </x:c>
      <x:c r="G14" s="60" t="n">
        <x:v>5946</x:v>
      </x:c>
      <x:c r="H14" s="60" t="n">
        <x:v>79</x:v>
      </x:c>
      <x:c r="I14" s="60" t="n">
        <x:v>39</x:v>
      </x:c>
      <x:c r="J14" s="60" t="n">
        <x:v>23</x:v>
      </x:c>
      <x:c r="K14" s="60" t="n">
        <x:v>6</x:v>
      </x:c>
      <x:c r="L14" s="58" t="n">
        <x:v>182210000</x:v>
      </x:c>
      <x:c r="M14" s="58" t="n">
        <x:v>402780000</x:v>
      </x:c>
      <x:c r="N14" s="54" t="str">
        <x:v>LinkedIn Ads + CRM</x:v>
      </x:c>
      <x:c r="O14" s="54" t="str">
        <x:v>Minh họa</x:v>
      </x:c>
      <x:c r="P14" s="54" t="str">
        <x:v>Thay bằng dữ liệu đã đối soát</x:v>
      </x:c>
    </x:row>
    <x:row r="15">
      <x:c r="A15" s="56" t="str">
        <x:v>2026-02</x:v>
      </x:c>
      <x:c r="B15" s="54" t="str">
        <x:v>SEO</x:v>
      </x:c>
      <x:c r="C15" s="54" t="str">
        <x:v>Tổng hợp theo kênh</x:v>
      </x:c>
      <x:c r="D15" s="58" t="n">
        <x:v>36720000</x:v>
      </x:c>
      <x:c r="E15" s="58" t="n">
        <x:v>34443360</x:v>
      </x:c>
      <x:c r="F15" s="60" t="n">
        <x:v>657560</x:v>
      </x:c>
      <x:c r="G15" s="60" t="n">
        <x:v>40614</x:v>
      </x:c>
      <x:c r="H15" s="60" t="n">
        <x:v>300</x:v>
      </x:c>
      <x:c r="I15" s="60" t="n">
        <x:v>116</x:v>
      </x:c>
      <x:c r="J15" s="60" t="n">
        <x:v>52</x:v>
      </x:c>
      <x:c r="K15" s="60" t="n">
        <x:v>12</x:v>
      </x:c>
      <x:c r="L15" s="58" t="n">
        <x:v>290100000</x:v>
      </x:c>
      <x:c r="M15" s="58" t="n">
        <x:v>589870000</x:v>
      </x:c>
      <x:c r="N15" s="54" t="str">
        <x:v>GA4/GSC + CRM</x:v>
      </x:c>
      <x:c r="O15" s="54" t="str">
        <x:v>Minh họa</x:v>
      </x:c>
      <x:c r="P15" s="54" t="str">
        <x:v>Thay bằng dữ liệu đã đối soát</x:v>
      </x:c>
    </x:row>
    <x:row r="16">
      <x:c r="A16" s="56" t="str">
        <x:v>2026-02</x:v>
      </x:c>
      <x:c r="B16" s="54" t="str">
        <x:v>Email/CRM</x:v>
      </x:c>
      <x:c r="C16" s="54" t="str">
        <x:v>Tổng hợp theo kênh</x:v>
      </x:c>
      <x:c r="D16" s="58" t="n">
        <x:v>18360000</x:v>
      </x:c>
      <x:c r="E16" s="58" t="n">
        <x:v>17552160</x:v>
      </x:c>
      <x:c r="F16" s="60" t="n">
        <x:v>302250</x:v>
      </x:c>
      <x:c r="G16" s="60" t="n">
        <x:v>50700</x:v>
      </x:c>
      <x:c r="H16" s="60" t="n">
        <x:v>215</x:v>
      </x:c>
      <x:c r="I16" s="60" t="n">
        <x:v>99</x:v>
      </x:c>
      <x:c r="J16" s="60" t="n">
        <x:v>48</x:v>
      </x:c>
      <x:c r="K16" s="60" t="n">
        <x:v>14</x:v>
      </x:c>
      <x:c r="L16" s="58" t="n">
        <x:v>341250000</x:v>
      </x:c>
      <x:c r="M16" s="58" t="n">
        <x:v>672750000</x:v>
      </x:c>
      <x:c r="N16" s="54" t="str">
        <x:v>CRM/Email platform</x:v>
      </x:c>
      <x:c r="O16" s="54" t="str">
        <x:v>Minh họa</x:v>
      </x:c>
      <x:c r="P16" s="54" t="str">
        <x:v>Thay bằng dữ liệu đã đối soát</x:v>
      </x:c>
    </x:row>
    <x:row r="17">
      <x:c r="A17" s="56" t="str">
        <x:v>2026-03</x:v>
      </x:c>
      <x:c r="B17" s="54" t="str">
        <x:v>Google Ads</x:v>
      </x:c>
      <x:c r="C17" s="54" t="str">
        <x:v>Tổng hợp theo kênh</x:v>
      </x:c>
      <x:c r="D17" s="58" t="n">
        <x:v>93600000</x:v>
      </x:c>
      <x:c r="E17" s="58" t="n">
        <x:v>89481600</x:v>
      </x:c>
      <x:c r="F17" s="60" t="n">
        <x:v>1164000</x:v>
      </x:c>
      <x:c r="G17" s="60" t="n">
        <x:v>40740</x:v>
      </x:c>
      <x:c r="H17" s="60" t="n">
        <x:v>534</x:v>
      </x:c>
      <x:c r="I17" s="60" t="n">
        <x:v>204</x:v>
      </x:c>
      <x:c r="J17" s="60" t="n">
        <x:v>95</x:v>
      </x:c>
      <x:c r="K17" s="60" t="n">
        <x:v>17</x:v>
      </x:c>
      <x:c r="L17" s="58" t="n">
        <x:v>417100000</x:v>
      </x:c>
      <x:c r="M17" s="58" t="n">
        <x:v>795400000</x:v>
      </x:c>
      <x:c r="N17" s="54" t="str">
        <x:v>Google Ads + CRM</x:v>
      </x:c>
      <x:c r="O17" s="54" t="str">
        <x:v>Minh họa</x:v>
      </x:c>
      <x:c r="P17" s="54" t="str">
        <x:v>Thay bằng dữ liệu đã đối soát</x:v>
      </x:c>
    </x:row>
    <x:row r="18">
      <x:c r="A18" s="56" t="str">
        <x:v>2026-03</x:v>
      </x:c>
      <x:c r="B18" s="54" t="str">
        <x:v>Meta Ads</x:v>
      </x:c>
      <x:c r="C18" s="54" t="str">
        <x:v>Tổng hợp theo kênh</x:v>
      </x:c>
      <x:c r="D18" s="58" t="n">
        <x:v>130000000</x:v>
      </x:c>
      <x:c r="E18" s="58" t="n">
        <x:v>126620000</x:v>
      </x:c>
      <x:c r="F18" s="60" t="n">
        <x:v>4107600</x:v>
      </x:c>
      <x:c r="G18" s="60" t="n">
        <x:v>63570</x:v>
      </x:c>
      <x:c r="H18" s="60" t="n">
        <x:v>1174</x:v>
      </x:c>
      <x:c r="I18" s="60" t="n">
        <x:v>313</x:v>
      </x:c>
      <x:c r="J18" s="60" t="n">
        <x:v>112</x:v>
      </x:c>
      <x:c r="K18" s="60" t="n">
        <x:v>16</x:v>
      </x:c>
      <x:c r="L18" s="58" t="n">
        <x:v>352080000</x:v>
      </x:c>
      <x:c r="M18" s="58" t="n">
        <x:v>743280000</x:v>
      </x:c>
      <x:c r="N18" s="54" t="str">
        <x:v>Meta Ads + CRM</x:v>
      </x:c>
      <x:c r="O18" s="54" t="str">
        <x:v>Minh họa</x:v>
      </x:c>
      <x:c r="P18" s="54" t="str">
        <x:v>Thay bằng dữ liệu đã đối soát</x:v>
      </x:c>
    </x:row>
    <x:row r="19">
      <x:c r="A19" s="56" t="str">
        <x:v>2026-03</x:v>
      </x:c>
      <x:c r="B19" s="54" t="str">
        <x:v>TikTok Ads</x:v>
      </x:c>
      <x:c r="C19" s="54" t="str">
        <x:v>Tổng hợp theo kênh</x:v>
      </x:c>
      <x:c r="D19" s="58" t="n">
        <x:v>57200000</x:v>
      </x:c>
      <x:c r="E19" s="58" t="n">
        <x:v>52624000</x:v>
      </x:c>
      <x:c r="F19" s="60" t="n">
        <x:v>2662200</x:v>
      </x:c>
      <x:c r="G19" s="60" t="n">
        <x:v>39440</x:v>
      </x:c>
      <x:c r="H19" s="60" t="n">
        <x:v>769</x:v>
      </x:c>
      <x:c r="I19" s="60" t="n">
        <x:v>163</x:v>
      </x:c>
      <x:c r="J19" s="60" t="n">
        <x:v>55</x:v>
      </x:c>
      <x:c r="K19" s="60" t="n">
        <x:v>7</x:v>
      </x:c>
      <x:c r="L19" s="58" t="n">
        <x:v>133110000</x:v>
      </x:c>
      <x:c r="M19" s="58" t="n">
        <x:v>305660000</x:v>
      </x:c>
      <x:c r="N19" s="54" t="str">
        <x:v>TikTok Ads + CRM</x:v>
      </x:c>
      <x:c r="O19" s="54" t="str">
        <x:v>Minh họa</x:v>
      </x:c>
      <x:c r="P19" s="54" t="str">
        <x:v>Thay bằng dữ liệu đã đối soát</x:v>
      </x:c>
    </x:row>
    <x:row r="20">
      <x:c r="A20" s="56" t="str">
        <x:v>2026-03</x:v>
      </x:c>
      <x:c r="B20" s="54" t="str">
        <x:v>LinkedIn Ads</x:v>
      </x:c>
      <x:c r="C20" s="54" t="str">
        <x:v>Tổng hợp theo kênh</x:v>
      </x:c>
      <x:c r="D20" s="58" t="n">
        <x:v>43680000</x:v>
      </x:c>
      <x:c r="E20" s="58" t="n">
        <x:v>40971840</x:v>
      </x:c>
      <x:c r="F20" s="60" t="n">
        <x:v>417480</x:v>
      </x:c>
      <x:c r="G20" s="60" t="n">
        <x:v>6163</x:v>
      </x:c>
      <x:c r="H20" s="60" t="n">
        <x:v>82</x:v>
      </x:c>
      <x:c r="I20" s="60" t="n">
        <x:v>41</x:v>
      </x:c>
      <x:c r="J20" s="60" t="n">
        <x:v>24</x:v>
      </x:c>
      <x:c r="K20" s="60" t="n">
        <x:v>6</x:v>
      </x:c>
      <x:c r="L20" s="58" t="n">
        <x:v>188860000</x:v>
      </x:c>
      <x:c r="M20" s="58" t="n">
        <x:v>417480000</x:v>
      </x:c>
      <x:c r="N20" s="54" t="str">
        <x:v>LinkedIn Ads + CRM</x:v>
      </x:c>
      <x:c r="O20" s="54" t="str">
        <x:v>Minh họa</x:v>
      </x:c>
      <x:c r="P20" s="54" t="str">
        <x:v>Thay bằng dữ liệu đã đối soát</x:v>
      </x:c>
    </x:row>
    <x:row r="21">
      <x:c r="A21" s="56" t="str">
        <x:v>2026-03</x:v>
      </x:c>
      <x:c r="B21" s="54" t="str">
        <x:v>SEO</x:v>
      </x:c>
      <x:c r="C21" s="54" t="str">
        <x:v>Tổng hợp theo kênh</x:v>
      </x:c>
      <x:c r="D21" s="58" t="n">
        <x:v>37440000</x:v>
      </x:c>
      <x:c r="E21" s="58" t="n">
        <x:v>35792640</x:v>
      </x:c>
      <x:c r="F21" s="60" t="n">
        <x:v>681360</x:v>
      </x:c>
      <x:c r="G21" s="60" t="n">
        <x:v>42084</x:v>
      </x:c>
      <x:c r="H21" s="60" t="n">
        <x:v>311</x:v>
      </x:c>
      <x:c r="I21" s="60" t="n">
        <x:v>120</x:v>
      </x:c>
      <x:c r="J21" s="60" t="n">
        <x:v>54</x:v>
      </x:c>
      <x:c r="K21" s="60" t="n">
        <x:v>12</x:v>
      </x:c>
      <x:c r="L21" s="58" t="n">
        <x:v>300600000</x:v>
      </x:c>
      <x:c r="M21" s="58" t="n">
        <x:v>611220000</x:v>
      </x:c>
      <x:c r="N21" s="54" t="str">
        <x:v>GA4/GSC + CRM</x:v>
      </x:c>
      <x:c r="O21" s="54" t="str">
        <x:v>Minh họa</x:v>
      </x:c>
      <x:c r="P21" s="54" t="str">
        <x:v>Thay bằng dữ liệu đã đối soát</x:v>
      </x:c>
    </x:row>
    <x:row r="22">
      <x:c r="A22" s="56" t="str">
        <x:v>2026-03</x:v>
      </x:c>
      <x:c r="B22" s="54" t="str">
        <x:v>Email/CRM</x:v>
      </x:c>
      <x:c r="C22" s="54" t="str">
        <x:v>Tổng hợp theo kênh</x:v>
      </x:c>
      <x:c r="D22" s="58" t="n">
        <x:v>18720000</x:v>
      </x:c>
      <x:c r="E22" s="58" t="n">
        <x:v>18233280</x:v>
      </x:c>
      <x:c r="F22" s="60" t="n">
        <x:v>313100</x:v>
      </x:c>
      <x:c r="G22" s="60" t="n">
        <x:v>52520</x:v>
      </x:c>
      <x:c r="H22" s="60" t="n">
        <x:v>222</x:v>
      </x:c>
      <x:c r="I22" s="60" t="n">
        <x:v>103</x:v>
      </x:c>
      <x:c r="J22" s="60" t="n">
        <x:v>49</x:v>
      </x:c>
      <x:c r="K22" s="60" t="n">
        <x:v>14</x:v>
      </x:c>
      <x:c r="L22" s="58" t="n">
        <x:v>353500000</x:v>
      </x:c>
      <x:c r="M22" s="58" t="n">
        <x:v>696900000</x:v>
      </x:c>
      <x:c r="N22" s="54" t="str">
        <x:v>CRM/Email platform</x:v>
      </x:c>
      <x:c r="O22" s="54" t="str">
        <x:v>Minh họa</x:v>
      </x:c>
      <x:c r="P22" s="54" t="str">
        <x:v>Thay bằng dữ liệu đã đối soát</x:v>
      </x:c>
    </x:row>
    <x:row r="23">
      <x:c r="A23" s="56" t="str">
        <x:v>2026-04</x:v>
      </x:c>
      <x:c r="B23" s="54" t="str">
        <x:v>Google Ads</x:v>
      </x:c>
      <x:c r="C23" s="54" t="str">
        <x:v>Tổng hợp theo kênh</x:v>
      </x:c>
      <x:c r="D23" s="58" t="n">
        <x:v>95400000</x:v>
      </x:c>
      <x:c r="E23" s="58" t="n">
        <x:v>92919600</x:v>
      </x:c>
      <x:c r="F23" s="60" t="n">
        <x:v>1206000</x:v>
      </x:c>
      <x:c r="G23" s="60" t="n">
        <x:v>42210</x:v>
      </x:c>
      <x:c r="H23" s="60" t="n">
        <x:v>553</x:v>
      </x:c>
      <x:c r="I23" s="60" t="n">
        <x:v>211</x:v>
      </x:c>
      <x:c r="J23" s="60" t="n">
        <x:v>98</x:v>
      </x:c>
      <x:c r="K23" s="60" t="n">
        <x:v>18</x:v>
      </x:c>
      <x:c r="L23" s="58" t="n">
        <x:v>432150000</x:v>
      </x:c>
      <x:c r="M23" s="58" t="n">
        <x:v>824100000</x:v>
      </x:c>
      <x:c r="N23" s="54" t="str">
        <x:v>Google Ads + CRM</x:v>
      </x:c>
      <x:c r="O23" s="54" t="str">
        <x:v>Minh họa</x:v>
      </x:c>
      <x:c r="P23" s="54" t="str">
        <x:v>Thay bằng dữ liệu đã đối soát</x:v>
      </x:c>
    </x:row>
    <x:row r="24">
      <x:c r="A24" s="56" t="str">
        <x:v>2026-04</x:v>
      </x:c>
      <x:c r="B24" s="54" t="str">
        <x:v>Meta Ads</x:v>
      </x:c>
      <x:c r="C24" s="54" t="str">
        <x:v>Tổng hợp theo kênh</x:v>
      </x:c>
      <x:c r="D24" s="58" t="n">
        <x:v>132500000</x:v>
      </x:c>
      <x:c r="E24" s="58" t="n">
        <x:v>121900000</x:v>
      </x:c>
      <x:c r="F24" s="60" t="n">
        <x:v>4254600</x:v>
      </x:c>
      <x:c r="G24" s="60" t="n">
        <x:v>65845</x:v>
      </x:c>
      <x:c r="H24" s="60" t="n">
        <x:v>1216</x:v>
      </x:c>
      <x:c r="I24" s="60" t="n">
        <x:v>324</x:v>
      </x:c>
      <x:c r="J24" s="60" t="n">
        <x:v>116</x:v>
      </x:c>
      <x:c r="K24" s="60" t="n">
        <x:v>16</x:v>
      </x:c>
      <x:c r="L24" s="58" t="n">
        <x:v>364680000</x:v>
      </x:c>
      <x:c r="M24" s="58" t="n">
        <x:v>769880000</x:v>
      </x:c>
      <x:c r="N24" s="54" t="str">
        <x:v>Meta Ads + CRM</x:v>
      </x:c>
      <x:c r="O24" s="54" t="str">
        <x:v>Minh họa</x:v>
      </x:c>
      <x:c r="P24" s="54" t="str">
        <x:v>Thay bằng dữ liệu đã đối soát</x:v>
      </x:c>
    </x:row>
    <x:row r="25">
      <x:c r="A25" s="56" t="str">
        <x:v>2026-04</x:v>
      </x:c>
      <x:c r="B25" s="54" t="str">
        <x:v>TikTok Ads</x:v>
      </x:c>
      <x:c r="C25" s="54" t="str">
        <x:v>Tổng hợp theo kênh</x:v>
      </x:c>
      <x:c r="D25" s="58" t="n">
        <x:v>58300000</x:v>
      </x:c>
      <x:c r="E25" s="58" t="n">
        <x:v>54685400</x:v>
      </x:c>
      <x:c r="F25" s="60" t="n">
        <x:v>2756700</x:v>
      </x:c>
      <x:c r="G25" s="60" t="n">
        <x:v>40840</x:v>
      </x:c>
      <x:c r="H25" s="60" t="n">
        <x:v>796</x:v>
      </x:c>
      <x:c r="I25" s="60" t="n">
        <x:v>168</x:v>
      </x:c>
      <x:c r="J25" s="60" t="n">
        <x:v>57</x:v>
      </x:c>
      <x:c r="K25" s="60" t="n">
        <x:v>7</x:v>
      </x:c>
      <x:c r="L25" s="58" t="n">
        <x:v>137835000</x:v>
      </x:c>
      <x:c r="M25" s="58" t="n">
        <x:v>316510000</x:v>
      </x:c>
      <x:c r="N25" s="54" t="str">
        <x:v>TikTok Ads + CRM</x:v>
      </x:c>
      <x:c r="O25" s="54" t="str">
        <x:v>Minh họa</x:v>
      </x:c>
      <x:c r="P25" s="54" t="str">
        <x:v>Thay bằng dữ liệu đã đối soát</x:v>
      </x:c>
    </x:row>
    <x:row r="26">
      <x:c r="A26" s="56" t="str">
        <x:v>2026-04</x:v>
      </x:c>
      <x:c r="B26" s="54" t="str">
        <x:v>LinkedIn Ads</x:v>
      </x:c>
      <x:c r="C26" s="54" t="str">
        <x:v>Tổng hợp theo kênh</x:v>
      </x:c>
      <x:c r="D26" s="58" t="n">
        <x:v>44520000</x:v>
      </x:c>
      <x:c r="E26" s="58" t="n">
        <x:v>42561120</x:v>
      </x:c>
      <x:c r="F26" s="60" t="n">
        <x:v>432180</x:v>
      </x:c>
      <x:c r="G26" s="60" t="n">
        <x:v>6380</x:v>
      </x:c>
      <x:c r="H26" s="60" t="n">
        <x:v>84</x:v>
      </x:c>
      <x:c r="I26" s="60" t="n">
        <x:v>42</x:v>
      </x:c>
      <x:c r="J26" s="60" t="n">
        <x:v>25</x:v>
      </x:c>
      <x:c r="K26" s="60" t="n">
        <x:v>6</x:v>
      </x:c>
      <x:c r="L26" s="58" t="n">
        <x:v>195510000</x:v>
      </x:c>
      <x:c r="M26" s="58" t="n">
        <x:v>432180000</x:v>
      </x:c>
      <x:c r="N26" s="54" t="str">
        <x:v>LinkedIn Ads + CRM</x:v>
      </x:c>
      <x:c r="O26" s="54" t="str">
        <x:v>Minh họa</x:v>
      </x:c>
      <x:c r="P26" s="54" t="str">
        <x:v>Thay bằng dữ liệu đã đối soát</x:v>
      </x:c>
    </x:row>
    <x:row r="27">
      <x:c r="A27" s="56" t="str">
        <x:v>2026-04</x:v>
      </x:c>
      <x:c r="B27" s="54" t="str">
        <x:v>SEO</x:v>
      </x:c>
      <x:c r="C27" s="54" t="str">
        <x:v>Tổng hợp theo kênh</x:v>
      </x:c>
      <x:c r="D27" s="58" t="n">
        <x:v>38160000</x:v>
      </x:c>
      <x:c r="E27" s="58" t="n">
        <x:v>37167840</x:v>
      </x:c>
      <x:c r="F27" s="60" t="n">
        <x:v>705160</x:v>
      </x:c>
      <x:c r="G27" s="60" t="n">
        <x:v>43554</x:v>
      </x:c>
      <x:c r="H27" s="60" t="n">
        <x:v>321</x:v>
      </x:c>
      <x:c r="I27" s="60" t="n">
        <x:v>124</x:v>
      </x:c>
      <x:c r="J27" s="60" t="n">
        <x:v>56</x:v>
      </x:c>
      <x:c r="K27" s="60" t="n">
        <x:v>12</x:v>
      </x:c>
      <x:c r="L27" s="58" t="n">
        <x:v>311100000</x:v>
      </x:c>
      <x:c r="M27" s="58" t="n">
        <x:v>632570000</x:v>
      </x:c>
      <x:c r="N27" s="54" t="str">
        <x:v>GA4/GSC + CRM</x:v>
      </x:c>
      <x:c r="O27" s="54" t="str">
        <x:v>Minh họa</x:v>
      </x:c>
      <x:c r="P27" s="54" t="str">
        <x:v>Thay bằng dữ liệu đã đối soát</x:v>
      </x:c>
    </x:row>
    <x:row r="28">
      <x:c r="A28" s="56" t="str">
        <x:v>2026-04</x:v>
      </x:c>
      <x:c r="B28" s="54" t="str">
        <x:v>Email/CRM</x:v>
      </x:c>
      <x:c r="C28" s="54" t="str">
        <x:v>Tổng hợp theo kênh</x:v>
      </x:c>
      <x:c r="D28" s="58" t="n">
        <x:v>19080000</x:v>
      </x:c>
      <x:c r="E28" s="58" t="n">
        <x:v>17553600</x:v>
      </x:c>
      <x:c r="F28" s="60" t="n">
        <x:v>323950</x:v>
      </x:c>
      <x:c r="G28" s="60" t="n">
        <x:v>54340</x:v>
      </x:c>
      <x:c r="H28" s="60" t="n">
        <x:v>230</x:v>
      </x:c>
      <x:c r="I28" s="60" t="n">
        <x:v>107</x:v>
      </x:c>
      <x:c r="J28" s="60" t="n">
        <x:v>51</x:v>
      </x:c>
      <x:c r="K28" s="60" t="n">
        <x:v>15</x:v>
      </x:c>
      <x:c r="L28" s="58" t="n">
        <x:v>365750000</x:v>
      </x:c>
      <x:c r="M28" s="58" t="n">
        <x:v>721050000</x:v>
      </x:c>
      <x:c r="N28" s="54" t="str">
        <x:v>CRM/Email platform</x:v>
      </x:c>
      <x:c r="O28" s="54" t="str">
        <x:v>Minh họa</x:v>
      </x:c>
      <x:c r="P28" s="54" t="str">
        <x:v>Thay bằng dữ liệu đã đối soát</x:v>
      </x:c>
    </x:row>
    <x:row r="29">
      <x:c r="A29" s="56" t="str">
        <x:v>2026-05</x:v>
      </x:c>
      <x:c r="B29" s="54" t="str">
        <x:v>Google Ads</x:v>
      </x:c>
      <x:c r="C29" s="54" t="str">
        <x:v>Tổng hợp theo kênh</x:v>
      </x:c>
      <x:c r="D29" s="58" t="n">
        <x:v>97200000</x:v>
      </x:c>
      <x:c r="E29" s="58" t="n">
        <x:v>89424000</x:v>
      </x:c>
      <x:c r="F29" s="60" t="n">
        <x:v>1248000</x:v>
      </x:c>
      <x:c r="G29" s="60" t="n">
        <x:v>43680</x:v>
      </x:c>
      <x:c r="H29" s="60" t="n">
        <x:v>572</x:v>
      </x:c>
      <x:c r="I29" s="60" t="n">
        <x:v>218</x:v>
      </x:c>
      <x:c r="J29" s="60" t="n">
        <x:v>102</x:v>
      </x:c>
      <x:c r="K29" s="60" t="n">
        <x:v>19</x:v>
      </x:c>
      <x:c r="L29" s="58" t="n">
        <x:v>447200000</x:v>
      </x:c>
      <x:c r="M29" s="58" t="n">
        <x:v>852800000</x:v>
      </x:c>
      <x:c r="N29" s="54" t="str">
        <x:v>Google Ads + CRM</x:v>
      </x:c>
      <x:c r="O29" s="54" t="str">
        <x:v>Minh họa</x:v>
      </x:c>
      <x:c r="P29" s="54" t="str">
        <x:v>Thay bằng dữ liệu đã đối soát</x:v>
      </x:c>
    </x:row>
    <x:row r="30">
      <x:c r="A30" s="56" t="str">
        <x:v>2026-05</x:v>
      </x:c>
      <x:c r="B30" s="54" t="str">
        <x:v>Meta Ads</x:v>
      </x:c>
      <x:c r="C30" s="54" t="str">
        <x:v>Tổng hợp theo kênh</x:v>
      </x:c>
      <x:c r="D30" s="58" t="n">
        <x:v>135000000</x:v>
      </x:c>
      <x:c r="E30" s="58" t="n">
        <x:v>126630000</x:v>
      </x:c>
      <x:c r="F30" s="60" t="n">
        <x:v>4401600</x:v>
      </x:c>
      <x:c r="G30" s="60" t="n">
        <x:v>68120</x:v>
      </x:c>
      <x:c r="H30" s="60" t="n">
        <x:v>1258</x:v>
      </x:c>
      <x:c r="I30" s="60" t="n">
        <x:v>335</x:v>
      </x:c>
      <x:c r="J30" s="60" t="n">
        <x:v>121</x:v>
      </x:c>
      <x:c r="K30" s="60" t="n">
        <x:v>17</x:v>
      </x:c>
      <x:c r="L30" s="58" t="n">
        <x:v>377280000</x:v>
      </x:c>
      <x:c r="M30" s="58" t="n">
        <x:v>796480000</x:v>
      </x:c>
      <x:c r="N30" s="54" t="str">
        <x:v>Meta Ads + CRM</x:v>
      </x:c>
      <x:c r="O30" s="54" t="str">
        <x:v>Minh họa</x:v>
      </x:c>
      <x:c r="P30" s="54" t="str">
        <x:v>Thay bằng dữ liệu đã đối soát</x:v>
      </x:c>
    </x:row>
    <x:row r="31">
      <x:c r="A31" s="56" t="str">
        <x:v>2026-05</x:v>
      </x:c>
      <x:c r="B31" s="54" t="str">
        <x:v>TikTok Ads</x:v>
      </x:c>
      <x:c r="C31" s="54" t="str">
        <x:v>Tổng hợp theo kênh</x:v>
      </x:c>
      <x:c r="D31" s="58" t="n">
        <x:v>59400000</x:v>
      </x:c>
      <x:c r="E31" s="58" t="n">
        <x:v>56786400</x:v>
      </x:c>
      <x:c r="F31" s="60" t="n">
        <x:v>2851200</x:v>
      </x:c>
      <x:c r="G31" s="60" t="n">
        <x:v>42240</x:v>
      </x:c>
      <x:c r="H31" s="60" t="n">
        <x:v>824</x:v>
      </x:c>
      <x:c r="I31" s="60" t="n">
        <x:v>174</x:v>
      </x:c>
      <x:c r="J31" s="60" t="n">
        <x:v>59</x:v>
      </x:c>
      <x:c r="K31" s="60" t="n">
        <x:v>7</x:v>
      </x:c>
      <x:c r="L31" s="58" t="n">
        <x:v>142560000</x:v>
      </x:c>
      <x:c r="M31" s="58" t="n">
        <x:v>327360000</x:v>
      </x:c>
      <x:c r="N31" s="54" t="str">
        <x:v>TikTok Ads + CRM</x:v>
      </x:c>
      <x:c r="O31" s="54" t="str">
        <x:v>Minh họa</x:v>
      </x:c>
      <x:c r="P31" s="54" t="str">
        <x:v>Thay bằng dữ liệu đã đối soát</x:v>
      </x:c>
    </x:row>
    <x:row r="32">
      <x:c r="A32" s="56" t="str">
        <x:v>2026-05</x:v>
      </x:c>
      <x:c r="B32" s="54" t="str">
        <x:v>LinkedIn Ads</x:v>
      </x:c>
      <x:c r="C32" s="54" t="str">
        <x:v>Tổng hợp theo kênh</x:v>
      </x:c>
      <x:c r="D32" s="58" t="n">
        <x:v>45360000</x:v>
      </x:c>
      <x:c r="E32" s="58" t="n">
        <x:v>44180640</x:v>
      </x:c>
      <x:c r="F32" s="60" t="n">
        <x:v>446880</x:v>
      </x:c>
      <x:c r="G32" s="60" t="n">
        <x:v>6597</x:v>
      </x:c>
      <x:c r="H32" s="60" t="n">
        <x:v>87</x:v>
      </x:c>
      <x:c r="I32" s="60" t="n">
        <x:v>44</x:v>
      </x:c>
      <x:c r="J32" s="60" t="n">
        <x:v>26</x:v>
      </x:c>
      <x:c r="K32" s="60" t="n">
        <x:v>6</x:v>
      </x:c>
      <x:c r="L32" s="58" t="n">
        <x:v>202160000</x:v>
      </x:c>
      <x:c r="M32" s="58" t="n">
        <x:v>446880000</x:v>
      </x:c>
      <x:c r="N32" s="54" t="str">
        <x:v>LinkedIn Ads + CRM</x:v>
      </x:c>
      <x:c r="O32" s="54" t="str">
        <x:v>Minh họa</x:v>
      </x:c>
      <x:c r="P32" s="54" t="str">
        <x:v>Thay bằng dữ liệu đã đối soát</x:v>
      </x:c>
    </x:row>
    <x:row r="33">
      <x:c r="A33" s="56" t="str">
        <x:v>2026-05</x:v>
      </x:c>
      <x:c r="B33" s="54" t="str">
        <x:v>SEO</x:v>
      </x:c>
      <x:c r="C33" s="54" t="str">
        <x:v>Tổng hợp theo kênh</x:v>
      </x:c>
      <x:c r="D33" s="58" t="n">
        <x:v>38880000</x:v>
      </x:c>
      <x:c r="E33" s="58" t="n">
        <x:v>35769600</x:v>
      </x:c>
      <x:c r="F33" s="60" t="n">
        <x:v>728960</x:v>
      </x:c>
      <x:c r="G33" s="60" t="n">
        <x:v>45024</x:v>
      </x:c>
      <x:c r="H33" s="60" t="n">
        <x:v>332</x:v>
      </x:c>
      <x:c r="I33" s="60" t="n">
        <x:v>129</x:v>
      </x:c>
      <x:c r="J33" s="60" t="n">
        <x:v>58</x:v>
      </x:c>
      <x:c r="K33" s="60" t="n">
        <x:v>13</x:v>
      </x:c>
      <x:c r="L33" s="58" t="n">
        <x:v>321600000</x:v>
      </x:c>
      <x:c r="M33" s="58" t="n">
        <x:v>653920000</x:v>
      </x:c>
      <x:c r="N33" s="54" t="str">
        <x:v>GA4/GSC + CRM</x:v>
      </x:c>
      <x:c r="O33" s="54" t="str">
        <x:v>Minh họa</x:v>
      </x:c>
      <x:c r="P33" s="54" t="str">
        <x:v>Thay bằng dữ liệu đã đối soát</x:v>
      </x:c>
    </x:row>
    <x:row r="34">
      <x:c r="A34" s="56" t="str">
        <x:v>2026-05</x:v>
      </x:c>
      <x:c r="B34" s="54" t="str">
        <x:v>Email/CRM</x:v>
      </x:c>
      <x:c r="C34" s="54" t="str">
        <x:v>Tổng hợp theo kênh</x:v>
      </x:c>
      <x:c r="D34" s="58" t="n">
        <x:v>19440000</x:v>
      </x:c>
      <x:c r="E34" s="58" t="n">
        <x:v>18234720</x:v>
      </x:c>
      <x:c r="F34" s="60" t="n">
        <x:v>334800</x:v>
      </x:c>
      <x:c r="G34" s="60" t="n">
        <x:v>56160</x:v>
      </x:c>
      <x:c r="H34" s="60" t="n">
        <x:v>238</x:v>
      </x:c>
      <x:c r="I34" s="60" t="n">
        <x:v>110</x:v>
      </x:c>
      <x:c r="J34" s="60" t="n">
        <x:v>53</x:v>
      </x:c>
      <x:c r="K34" s="60" t="n">
        <x:v>15</x:v>
      </x:c>
      <x:c r="L34" s="58" t="n">
        <x:v>378000000</x:v>
      </x:c>
      <x:c r="M34" s="58" t="n">
        <x:v>745200000</x:v>
      </x:c>
      <x:c r="N34" s="54" t="str">
        <x:v>CRM/Email platform</x:v>
      </x:c>
      <x:c r="O34" s="54" t="str">
        <x:v>Minh họa</x:v>
      </x:c>
      <x:c r="P34" s="54" t="str">
        <x:v>Thay bằng dữ liệu đã đối soát</x:v>
      </x:c>
    </x:row>
    <x:row r="35">
      <x:c r="A35" s="56" t="str">
        <x:v>2026-06</x:v>
      </x:c>
      <x:c r="B35" s="54" t="str">
        <x:v>Google Ads</x:v>
      </x:c>
      <x:c r="C35" s="54" t="str">
        <x:v>Tổng hợp theo kênh</x:v>
      </x:c>
      <x:c r="D35" s="58" t="n">
        <x:v>99000000</x:v>
      </x:c>
      <x:c r="E35" s="58" t="n">
        <x:v>92862000</x:v>
      </x:c>
      <x:c r="F35" s="60" t="n">
        <x:v>1290000</x:v>
      </x:c>
      <x:c r="G35" s="60" t="n">
        <x:v>45150</x:v>
      </x:c>
      <x:c r="H35" s="60" t="n">
        <x:v>591</x:v>
      </x:c>
      <x:c r="I35" s="60" t="n">
        <x:v>226</x:v>
      </x:c>
      <x:c r="J35" s="60" t="n">
        <x:v>105</x:v>
      </x:c>
      <x:c r="K35" s="60" t="n">
        <x:v>19</x:v>
      </x:c>
      <x:c r="L35" s="58" t="n">
        <x:v>462250000</x:v>
      </x:c>
      <x:c r="M35" s="58" t="n">
        <x:v>881500000</x:v>
      </x:c>
      <x:c r="N35" s="54" t="str">
        <x:v>Google Ads + CRM</x:v>
      </x:c>
      <x:c r="O35" s="54" t="str">
        <x:v>Minh họa</x:v>
      </x:c>
      <x:c r="P35" s="54" t="str">
        <x:v>Thay bằng dữ liệu đã đối soát</x:v>
      </x:c>
    </x:row>
    <x:row r="36">
      <x:c r="A36" s="56" t="str">
        <x:v>2026-06</x:v>
      </x:c>
      <x:c r="B36" s="54" t="str">
        <x:v>Meta Ads</x:v>
      </x:c>
      <x:c r="C36" s="54" t="str">
        <x:v>Tổng hợp theo kênh</x:v>
      </x:c>
      <x:c r="D36" s="58" t="n">
        <x:v>137500000</x:v>
      </x:c>
      <x:c r="E36" s="58" t="n">
        <x:v>131450000</x:v>
      </x:c>
      <x:c r="F36" s="60" t="n">
        <x:v>4548600</x:v>
      </x:c>
      <x:c r="G36" s="60" t="n">
        <x:v>70395</x:v>
      </x:c>
      <x:c r="H36" s="60" t="n">
        <x:v>1300</x:v>
      </x:c>
      <x:c r="I36" s="60" t="n">
        <x:v>347</x:v>
      </x:c>
      <x:c r="J36" s="60" t="n">
        <x:v>125</x:v>
      </x:c>
      <x:c r="K36" s="60" t="n">
        <x:v>17</x:v>
      </x:c>
      <x:c r="L36" s="58" t="n">
        <x:v>389880000</x:v>
      </x:c>
      <x:c r="M36" s="58" t="n">
        <x:v>823080000</x:v>
      </x:c>
      <x:c r="N36" s="54" t="str">
        <x:v>Meta Ads + CRM</x:v>
      </x:c>
      <x:c r="O36" s="54" t="str">
        <x:v>Minh họa</x:v>
      </x:c>
      <x:c r="P36" s="54" t="str">
        <x:v>Thay bằng dữ liệu đã đối soát</x:v>
      </x:c>
    </x:row>
    <x:row r="37">
      <x:c r="A37" s="56" t="str">
        <x:v>2026-06</x:v>
      </x:c>
      <x:c r="B37" s="54" t="str">
        <x:v>TikTok Ads</x:v>
      </x:c>
      <x:c r="C37" s="54" t="str">
        <x:v>Tổng hợp theo kênh</x:v>
      </x:c>
      <x:c r="D37" s="58" t="n">
        <x:v>60500000</x:v>
      </x:c>
      <x:c r="E37" s="58" t="n">
        <x:v>58927000</x:v>
      </x:c>
      <x:c r="F37" s="60" t="n">
        <x:v>2945700</x:v>
      </x:c>
      <x:c r="G37" s="60" t="n">
        <x:v>43640</x:v>
      </x:c>
      <x:c r="H37" s="60" t="n">
        <x:v>851</x:v>
      </x:c>
      <x:c r="I37" s="60" t="n">
        <x:v>180</x:v>
      </x:c>
      <x:c r="J37" s="60" t="n">
        <x:v>61</x:v>
      </x:c>
      <x:c r="K37" s="60" t="n">
        <x:v>8</x:v>
      </x:c>
      <x:c r="L37" s="58" t="n">
        <x:v>147285000</x:v>
      </x:c>
      <x:c r="M37" s="58" t="n">
        <x:v>338210000</x:v>
      </x:c>
      <x:c r="N37" s="54" t="str">
        <x:v>TikTok Ads + CRM</x:v>
      </x:c>
      <x:c r="O37" s="54" t="str">
        <x:v>Minh họa</x:v>
      </x:c>
      <x:c r="P37" s="54" t="str">
        <x:v>Thay bằng dữ liệu đã đối soát</x:v>
      </x:c>
    </x:row>
    <x:row r="38">
      <x:c r="A38" s="56" t="str">
        <x:v>2026-06</x:v>
      </x:c>
      <x:c r="B38" s="54" t="str">
        <x:v>LinkedIn Ads</x:v>
      </x:c>
      <x:c r="C38" s="54" t="str">
        <x:v>Tổng hợp theo kênh</x:v>
      </x:c>
      <x:c r="D38" s="58" t="n">
        <x:v>46200000</x:v>
      </x:c>
      <x:c r="E38" s="58" t="n">
        <x:v>42504000</x:v>
      </x:c>
      <x:c r="F38" s="60" t="n">
        <x:v>461580</x:v>
      </x:c>
      <x:c r="G38" s="60" t="n">
        <x:v>6814</x:v>
      </x:c>
      <x:c r="H38" s="60" t="n">
        <x:v>90</x:v>
      </x:c>
      <x:c r="I38" s="60" t="n">
        <x:v>45</x:v>
      </x:c>
      <x:c r="J38" s="60" t="n">
        <x:v>26</x:v>
      </x:c>
      <x:c r="K38" s="60" t="n">
        <x:v>7</x:v>
      </x:c>
      <x:c r="L38" s="58" t="n">
        <x:v>208810000</x:v>
      </x:c>
      <x:c r="M38" s="58" t="n">
        <x:v>461580000</x:v>
      </x:c>
      <x:c r="N38" s="54" t="str">
        <x:v>LinkedIn Ads + CRM</x:v>
      </x:c>
      <x:c r="O38" s="54" t="str">
        <x:v>Minh họa</x:v>
      </x:c>
      <x:c r="P38" s="54" t="str">
        <x:v>Thay bằng dữ liệu đã đối soát</x:v>
      </x:c>
    </x:row>
    <x:row r="39">
      <x:c r="A39" s="56" t="str">
        <x:v>2026-06</x:v>
      </x:c>
      <x:c r="B39" s="54" t="str">
        <x:v>SEO</x:v>
      </x:c>
      <x:c r="C39" s="54" t="str">
        <x:v>Tổng hợp theo kênh</x:v>
      </x:c>
      <x:c r="D39" s="58" t="n">
        <x:v>39600000</x:v>
      </x:c>
      <x:c r="E39" s="58" t="n">
        <x:v>37144800</x:v>
      </x:c>
      <x:c r="F39" s="60" t="n">
        <x:v>752760</x:v>
      </x:c>
      <x:c r="G39" s="60" t="n">
        <x:v>46494</x:v>
      </x:c>
      <x:c r="H39" s="60" t="n">
        <x:v>343</x:v>
      </x:c>
      <x:c r="I39" s="60" t="n">
        <x:v>133</x:v>
      </x:c>
      <x:c r="J39" s="60" t="n">
        <x:v>60</x:v>
      </x:c>
      <x:c r="K39" s="60" t="n">
        <x:v>13</x:v>
      </x:c>
      <x:c r="L39" s="58" t="n">
        <x:v>332100000</x:v>
      </x:c>
      <x:c r="M39" s="58" t="n">
        <x:v>675270000</x:v>
      </x:c>
      <x:c r="N39" s="54" t="str">
        <x:v>GA4/GSC + CRM</x:v>
      </x:c>
      <x:c r="O39" s="54" t="str">
        <x:v>Minh họa</x:v>
      </x:c>
      <x:c r="P39" s="54" t="str">
        <x:v>Thay bằng dữ liệu đã đối soát</x:v>
      </x:c>
    </x:row>
    <x:row r="40">
      <x:c r="A40" s="56" t="str">
        <x:v>2026-06</x:v>
      </x:c>
      <x:c r="B40" s="54" t="str">
        <x:v>Email/CRM</x:v>
      </x:c>
      <x:c r="C40" s="54" t="str">
        <x:v>Tổng hợp theo kênh</x:v>
      </x:c>
      <x:c r="D40" s="58" t="n">
        <x:v>19800000</x:v>
      </x:c>
      <x:c r="E40" s="58" t="n">
        <x:v>18928800</x:v>
      </x:c>
      <x:c r="F40" s="60" t="n">
        <x:v>345650</x:v>
      </x:c>
      <x:c r="G40" s="60" t="n">
        <x:v>57980</x:v>
      </x:c>
      <x:c r="H40" s="60" t="n">
        <x:v>245</x:v>
      </x:c>
      <x:c r="I40" s="60" t="n">
        <x:v>114</x:v>
      </x:c>
      <x:c r="J40" s="60" t="n">
        <x:v>55</x:v>
      </x:c>
      <x:c r="K40" s="60" t="n">
        <x:v>16</x:v>
      </x:c>
      <x:c r="L40" s="58" t="n">
        <x:v>390250000</x:v>
      </x:c>
      <x:c r="M40" s="58" t="n">
        <x:v>769350000</x:v>
      </x:c>
      <x:c r="N40" s="54" t="str">
        <x:v>CRM/Email platform</x:v>
      </x:c>
      <x:c r="O40" s="54" t="str">
        <x:v>Minh họa</x:v>
      </x:c>
      <x:c r="P40" s="54" t="str">
        <x:v>Thay bằng dữ liệu đã đối soát</x:v>
      </x:c>
    </x:row>
    <x:row r="41">
      <x:c r="A41" s="56"/>
      <x:c r="B41" s="54"/>
      <x:c r="C41" s="54"/>
      <x:c r="D41" s="58"/>
      <x:c r="E41" s="58"/>
      <x:c r="F41" s="60"/>
      <x:c r="G41" s="60"/>
      <x:c r="H41" s="60"/>
      <x:c r="I41" s="60"/>
      <x:c r="J41" s="60"/>
      <x:c r="K41" s="60"/>
      <x:c r="L41" s="58"/>
      <x:c r="M41" s="58"/>
      <x:c r="N41" s="54"/>
      <x:c r="O41" s="54"/>
      <x:c r="P41" s="54"/>
    </x:row>
    <x:row r="42">
      <x:c r="A42" s="56"/>
      <x:c r="B42" s="54"/>
      <x:c r="C42" s="54"/>
      <x:c r="D42" s="58"/>
      <x:c r="E42" s="58"/>
      <x:c r="F42" s="60"/>
      <x:c r="G42" s="60"/>
      <x:c r="H42" s="60"/>
      <x:c r="I42" s="60"/>
      <x:c r="J42" s="60"/>
      <x:c r="K42" s="60"/>
      <x:c r="L42" s="58"/>
      <x:c r="M42" s="58"/>
      <x:c r="N42" s="54"/>
      <x:c r="O42" s="54"/>
      <x:c r="P42" s="54"/>
    </x:row>
    <x:row r="43">
      <x:c r="A43" s="56"/>
      <x:c r="B43" s="54"/>
      <x:c r="C43" s="54"/>
      <x:c r="D43" s="58"/>
      <x:c r="E43" s="58"/>
      <x:c r="F43" s="60"/>
      <x:c r="G43" s="60"/>
      <x:c r="H43" s="60"/>
      <x:c r="I43" s="60"/>
      <x:c r="J43" s="60"/>
      <x:c r="K43" s="60"/>
      <x:c r="L43" s="58"/>
      <x:c r="M43" s="58"/>
      <x:c r="N43" s="54"/>
      <x:c r="O43" s="54"/>
      <x:c r="P43" s="54"/>
    </x:row>
    <x:row r="44">
      <x:c r="A44" s="56"/>
      <x:c r="B44" s="54"/>
      <x:c r="C44" s="54"/>
      <x:c r="D44" s="58"/>
      <x:c r="E44" s="58"/>
      <x:c r="F44" s="60"/>
      <x:c r="G44" s="60"/>
      <x:c r="H44" s="60"/>
      <x:c r="I44" s="60"/>
      <x:c r="J44" s="60"/>
      <x:c r="K44" s="60"/>
      <x:c r="L44" s="58"/>
      <x:c r="M44" s="58"/>
      <x:c r="N44" s="54"/>
      <x:c r="O44" s="54"/>
      <x:c r="P44" s="54"/>
    </x:row>
    <x:row r="45">
      <x:c r="A45" s="56"/>
      <x:c r="B45" s="54"/>
      <x:c r="C45" s="54"/>
      <x:c r="D45" s="58"/>
      <x:c r="E45" s="58"/>
      <x:c r="F45" s="60"/>
      <x:c r="G45" s="60"/>
      <x:c r="H45" s="60"/>
      <x:c r="I45" s="60"/>
      <x:c r="J45" s="60"/>
      <x:c r="K45" s="60"/>
      <x:c r="L45" s="58"/>
      <x:c r="M45" s="58"/>
      <x:c r="N45" s="54"/>
      <x:c r="O45" s="54"/>
      <x:c r="P45" s="54"/>
    </x:row>
    <x:row r="46">
      <x:c r="A46" s="56"/>
      <x:c r="B46" s="54"/>
      <x:c r="C46" s="54"/>
      <x:c r="D46" s="58"/>
      <x:c r="E46" s="58"/>
      <x:c r="F46" s="60"/>
      <x:c r="G46" s="60"/>
      <x:c r="H46" s="60"/>
      <x:c r="I46" s="60"/>
      <x:c r="J46" s="60"/>
      <x:c r="K46" s="60"/>
      <x:c r="L46" s="58"/>
      <x:c r="M46" s="58"/>
      <x:c r="N46" s="54"/>
      <x:c r="O46" s="54"/>
      <x:c r="P46" s="54"/>
    </x:row>
    <x:row r="47">
      <x:c r="A47" s="56"/>
      <x:c r="B47" s="54"/>
      <x:c r="C47" s="54"/>
      <x:c r="D47" s="58"/>
      <x:c r="E47" s="58"/>
      <x:c r="F47" s="60"/>
      <x:c r="G47" s="60"/>
      <x:c r="H47" s="60"/>
      <x:c r="I47" s="60"/>
      <x:c r="J47" s="60"/>
      <x:c r="K47" s="60"/>
      <x:c r="L47" s="58"/>
      <x:c r="M47" s="58"/>
      <x:c r="N47" s="54"/>
      <x:c r="O47" s="54"/>
      <x:c r="P47" s="54"/>
    </x:row>
    <x:row r="48">
      <x:c r="A48" s="56"/>
      <x:c r="B48" s="54"/>
      <x:c r="C48" s="54"/>
      <x:c r="D48" s="58"/>
      <x:c r="E48" s="58"/>
      <x:c r="F48" s="60"/>
      <x:c r="G48" s="60"/>
      <x:c r="H48" s="60"/>
      <x:c r="I48" s="60"/>
      <x:c r="J48" s="60"/>
      <x:c r="K48" s="60"/>
      <x:c r="L48" s="58"/>
      <x:c r="M48" s="58"/>
      <x:c r="N48" s="54"/>
      <x:c r="O48" s="54"/>
      <x:c r="P48" s="54"/>
    </x:row>
    <x:row r="49">
      <x:c r="A49" s="56"/>
      <x:c r="B49" s="54"/>
      <x:c r="C49" s="54"/>
      <x:c r="D49" s="58"/>
      <x:c r="E49" s="58"/>
      <x:c r="F49" s="60"/>
      <x:c r="G49" s="60"/>
      <x:c r="H49" s="60"/>
      <x:c r="I49" s="60"/>
      <x:c r="J49" s="60"/>
      <x:c r="K49" s="60"/>
      <x:c r="L49" s="58"/>
      <x:c r="M49" s="58"/>
      <x:c r="N49" s="54"/>
      <x:c r="O49" s="54"/>
      <x:c r="P49" s="54"/>
    </x:row>
    <x:row r="50">
      <x:c r="A50" s="56"/>
      <x:c r="B50" s="54"/>
      <x:c r="C50" s="54"/>
      <x:c r="D50" s="58"/>
      <x:c r="E50" s="58"/>
      <x:c r="F50" s="60"/>
      <x:c r="G50" s="60"/>
      <x:c r="H50" s="60"/>
      <x:c r="I50" s="60"/>
      <x:c r="J50" s="60"/>
      <x:c r="K50" s="60"/>
      <x:c r="L50" s="58"/>
      <x:c r="M50" s="58"/>
      <x:c r="N50" s="54"/>
      <x:c r="O50" s="54"/>
      <x:c r="P50" s="54"/>
    </x:row>
    <x:row r="51">
      <x:c r="A51" s="56"/>
      <x:c r="B51" s="54"/>
      <x:c r="C51" s="54"/>
      <x:c r="D51" s="58"/>
      <x:c r="E51" s="58"/>
      <x:c r="F51" s="60"/>
      <x:c r="G51" s="60"/>
      <x:c r="H51" s="60"/>
      <x:c r="I51" s="60"/>
      <x:c r="J51" s="60"/>
      <x:c r="K51" s="60"/>
      <x:c r="L51" s="58"/>
      <x:c r="M51" s="58"/>
      <x:c r="N51" s="54"/>
      <x:c r="O51" s="54"/>
      <x:c r="P51" s="54"/>
    </x:row>
    <x:row r="52">
      <x:c r="A52" s="56"/>
      <x:c r="B52" s="54"/>
      <x:c r="C52" s="54"/>
      <x:c r="D52" s="58"/>
      <x:c r="E52" s="58"/>
      <x:c r="F52" s="60"/>
      <x:c r="G52" s="60"/>
      <x:c r="H52" s="60"/>
      <x:c r="I52" s="60"/>
      <x:c r="J52" s="60"/>
      <x:c r="K52" s="60"/>
      <x:c r="L52" s="58"/>
      <x:c r="M52" s="58"/>
      <x:c r="N52" s="54"/>
      <x:c r="O52" s="54"/>
      <x:c r="P52" s="54"/>
    </x:row>
    <x:row r="53">
      <x:c r="A53" s="56"/>
      <x:c r="B53" s="54"/>
      <x:c r="C53" s="54"/>
      <x:c r="D53" s="58"/>
      <x:c r="E53" s="58"/>
      <x:c r="F53" s="60"/>
      <x:c r="G53" s="60"/>
      <x:c r="H53" s="60"/>
      <x:c r="I53" s="60"/>
      <x:c r="J53" s="60"/>
      <x:c r="K53" s="60"/>
      <x:c r="L53" s="58"/>
      <x:c r="M53" s="58"/>
      <x:c r="N53" s="54"/>
      <x:c r="O53" s="54"/>
      <x:c r="P53" s="54"/>
    </x:row>
    <x:row r="54">
      <x:c r="A54" s="56"/>
      <x:c r="B54" s="54"/>
      <x:c r="C54" s="54"/>
      <x:c r="D54" s="58"/>
      <x:c r="E54" s="58"/>
      <x:c r="F54" s="60"/>
      <x:c r="G54" s="60"/>
      <x:c r="H54" s="60"/>
      <x:c r="I54" s="60"/>
      <x:c r="J54" s="60"/>
      <x:c r="K54" s="60"/>
      <x:c r="L54" s="58"/>
      <x:c r="M54" s="58"/>
      <x:c r="N54" s="54"/>
      <x:c r="O54" s="54"/>
      <x:c r="P54" s="54"/>
    </x:row>
    <x:row r="55">
      <x:c r="A55" s="56"/>
      <x:c r="B55" s="54"/>
      <x:c r="C55" s="54"/>
      <x:c r="D55" s="58"/>
      <x:c r="E55" s="58"/>
      <x:c r="F55" s="60"/>
      <x:c r="G55" s="60"/>
      <x:c r="H55" s="60"/>
      <x:c r="I55" s="60"/>
      <x:c r="J55" s="60"/>
      <x:c r="K55" s="60"/>
      <x:c r="L55" s="58"/>
      <x:c r="M55" s="58"/>
      <x:c r="N55" s="54"/>
      <x:c r="O55" s="54"/>
      <x:c r="P55" s="54"/>
    </x:row>
    <x:row r="56">
      <x:c r="A56" s="56"/>
      <x:c r="B56" s="54"/>
      <x:c r="C56" s="54"/>
      <x:c r="D56" s="58"/>
      <x:c r="E56" s="58"/>
      <x:c r="F56" s="60"/>
      <x:c r="G56" s="60"/>
      <x:c r="H56" s="60"/>
      <x:c r="I56" s="60"/>
      <x:c r="J56" s="60"/>
      <x:c r="K56" s="60"/>
      <x:c r="L56" s="58"/>
      <x:c r="M56" s="58"/>
      <x:c r="N56" s="54"/>
      <x:c r="O56" s="54"/>
      <x:c r="P56" s="54"/>
    </x:row>
    <x:row r="57">
      <x:c r="A57" s="56"/>
      <x:c r="B57" s="54"/>
      <x:c r="C57" s="54"/>
      <x:c r="D57" s="58"/>
      <x:c r="E57" s="58"/>
      <x:c r="F57" s="60"/>
      <x:c r="G57" s="60"/>
      <x:c r="H57" s="60"/>
      <x:c r="I57" s="60"/>
      <x:c r="J57" s="60"/>
      <x:c r="K57" s="60"/>
      <x:c r="L57" s="58"/>
      <x:c r="M57" s="58"/>
      <x:c r="N57" s="54"/>
      <x:c r="O57" s="54"/>
      <x:c r="P57" s="54"/>
    </x:row>
    <x:row r="58">
      <x:c r="A58" s="56"/>
      <x:c r="B58" s="54"/>
      <x:c r="C58" s="54"/>
      <x:c r="D58" s="58"/>
      <x:c r="E58" s="58"/>
      <x:c r="F58" s="60"/>
      <x:c r="G58" s="60"/>
      <x:c r="H58" s="60"/>
      <x:c r="I58" s="60"/>
      <x:c r="J58" s="60"/>
      <x:c r="K58" s="60"/>
      <x:c r="L58" s="58"/>
      <x:c r="M58" s="58"/>
      <x:c r="N58" s="54"/>
      <x:c r="O58" s="54"/>
      <x:c r="P58" s="54"/>
    </x:row>
    <x:row r="59">
      <x:c r="A59" s="56"/>
      <x:c r="B59" s="54"/>
      <x:c r="C59" s="54"/>
      <x:c r="D59" s="58"/>
      <x:c r="E59" s="58"/>
      <x:c r="F59" s="60"/>
      <x:c r="G59" s="60"/>
      <x:c r="H59" s="60"/>
      <x:c r="I59" s="60"/>
      <x:c r="J59" s="60"/>
      <x:c r="K59" s="60"/>
      <x:c r="L59" s="58"/>
      <x:c r="M59" s="58"/>
      <x:c r="N59" s="54"/>
      <x:c r="O59" s="54"/>
      <x:c r="P59" s="54"/>
    </x:row>
    <x:row r="60">
      <x:c r="A60" s="56"/>
      <x:c r="B60" s="54"/>
      <x:c r="C60" s="54"/>
      <x:c r="D60" s="58"/>
      <x:c r="E60" s="58"/>
      <x:c r="F60" s="60"/>
      <x:c r="G60" s="60"/>
      <x:c r="H60" s="60"/>
      <x:c r="I60" s="60"/>
      <x:c r="J60" s="60"/>
      <x:c r="K60" s="60"/>
      <x:c r="L60" s="58"/>
      <x:c r="M60" s="58"/>
      <x:c r="N60" s="54"/>
      <x:c r="O60" s="54"/>
      <x:c r="P60" s="54"/>
    </x:row>
    <x:row r="61">
      <x:c r="A61" s="56"/>
      <x:c r="B61" s="54"/>
      <x:c r="C61" s="54"/>
      <x:c r="D61" s="58"/>
      <x:c r="E61" s="58"/>
      <x:c r="F61" s="60"/>
      <x:c r="G61" s="60"/>
      <x:c r="H61" s="60"/>
      <x:c r="I61" s="60"/>
      <x:c r="J61" s="60"/>
      <x:c r="K61" s="60"/>
      <x:c r="L61" s="58"/>
      <x:c r="M61" s="58"/>
      <x:c r="N61" s="54"/>
      <x:c r="O61" s="54"/>
      <x:c r="P61" s="54"/>
    </x:row>
    <x:row r="62">
      <x:c r="A62" s="56"/>
      <x:c r="B62" s="54"/>
      <x:c r="C62" s="54"/>
      <x:c r="D62" s="58"/>
      <x:c r="E62" s="58"/>
      <x:c r="F62" s="60"/>
      <x:c r="G62" s="60"/>
      <x:c r="H62" s="60"/>
      <x:c r="I62" s="60"/>
      <x:c r="J62" s="60"/>
      <x:c r="K62" s="60"/>
      <x:c r="L62" s="58"/>
      <x:c r="M62" s="58"/>
      <x:c r="N62" s="54"/>
      <x:c r="O62" s="54"/>
      <x:c r="P62" s="54"/>
    </x:row>
    <x:row r="63">
      <x:c r="A63" s="56"/>
      <x:c r="B63" s="54"/>
      <x:c r="C63" s="54"/>
      <x:c r="D63" s="58"/>
      <x:c r="E63" s="58"/>
      <x:c r="F63" s="60"/>
      <x:c r="G63" s="60"/>
      <x:c r="H63" s="60"/>
      <x:c r="I63" s="60"/>
      <x:c r="J63" s="60"/>
      <x:c r="K63" s="60"/>
      <x:c r="L63" s="58"/>
      <x:c r="M63" s="58"/>
      <x:c r="N63" s="54"/>
      <x:c r="O63" s="54"/>
      <x:c r="P63" s="54"/>
    </x:row>
    <x:row r="64">
      <x:c r="A64" s="56"/>
      <x:c r="B64" s="54"/>
      <x:c r="C64" s="54"/>
      <x:c r="D64" s="58"/>
      <x:c r="E64" s="58"/>
      <x:c r="F64" s="60"/>
      <x:c r="G64" s="60"/>
      <x:c r="H64" s="60"/>
      <x:c r="I64" s="60"/>
      <x:c r="J64" s="60"/>
      <x:c r="K64" s="60"/>
      <x:c r="L64" s="58"/>
      <x:c r="M64" s="58"/>
      <x:c r="N64" s="54"/>
      <x:c r="O64" s="54"/>
      <x:c r="P64" s="54"/>
    </x:row>
    <x:row r="65">
      <x:c r="A65" s="56"/>
      <x:c r="B65" s="54"/>
      <x:c r="C65" s="54"/>
      <x:c r="D65" s="58"/>
      <x:c r="E65" s="58"/>
      <x:c r="F65" s="60"/>
      <x:c r="G65" s="60"/>
      <x:c r="H65" s="60"/>
      <x:c r="I65" s="60"/>
      <x:c r="J65" s="60"/>
      <x:c r="K65" s="60"/>
      <x:c r="L65" s="58"/>
      <x:c r="M65" s="58"/>
      <x:c r="N65" s="54"/>
      <x:c r="O65" s="54"/>
      <x:c r="P65" s="54"/>
    </x:row>
    <x:row r="66">
      <x:c r="A66" s="56"/>
      <x:c r="B66" s="54"/>
      <x:c r="C66" s="54"/>
      <x:c r="D66" s="58"/>
      <x:c r="E66" s="58"/>
      <x:c r="F66" s="60"/>
      <x:c r="G66" s="60"/>
      <x:c r="H66" s="60"/>
      <x:c r="I66" s="60"/>
      <x:c r="J66" s="60"/>
      <x:c r="K66" s="60"/>
      <x:c r="L66" s="58"/>
      <x:c r="M66" s="58"/>
      <x:c r="N66" s="54"/>
      <x:c r="O66" s="54"/>
      <x:c r="P66" s="54"/>
    </x:row>
    <x:row r="67">
      <x:c r="A67" s="56"/>
      <x:c r="B67" s="54"/>
      <x:c r="C67" s="54"/>
      <x:c r="D67" s="58"/>
      <x:c r="E67" s="58"/>
      <x:c r="F67" s="60"/>
      <x:c r="G67" s="60"/>
      <x:c r="H67" s="60"/>
      <x:c r="I67" s="60"/>
      <x:c r="J67" s="60"/>
      <x:c r="K67" s="60"/>
      <x:c r="L67" s="58"/>
      <x:c r="M67" s="58"/>
      <x:c r="N67" s="54"/>
      <x:c r="O67" s="54"/>
      <x:c r="P67" s="54"/>
    </x:row>
    <x:row r="68">
      <x:c r="A68" s="56"/>
      <x:c r="B68" s="54"/>
      <x:c r="C68" s="54"/>
      <x:c r="D68" s="58"/>
      <x:c r="E68" s="58"/>
      <x:c r="F68" s="60"/>
      <x:c r="G68" s="60"/>
      <x:c r="H68" s="60"/>
      <x:c r="I68" s="60"/>
      <x:c r="J68" s="60"/>
      <x:c r="K68" s="60"/>
      <x:c r="L68" s="58"/>
      <x:c r="M68" s="58"/>
      <x:c r="N68" s="54"/>
      <x:c r="O68" s="54"/>
      <x:c r="P68" s="54"/>
    </x:row>
    <x:row r="69">
      <x:c r="A69" s="56"/>
      <x:c r="B69" s="54"/>
      <x:c r="C69" s="54"/>
      <x:c r="D69" s="58"/>
      <x:c r="E69" s="58"/>
      <x:c r="F69" s="60"/>
      <x:c r="G69" s="60"/>
      <x:c r="H69" s="60"/>
      <x:c r="I69" s="60"/>
      <x:c r="J69" s="60"/>
      <x:c r="K69" s="60"/>
      <x:c r="L69" s="58"/>
      <x:c r="M69" s="58"/>
      <x:c r="N69" s="54"/>
      <x:c r="O69" s="54"/>
      <x:c r="P69" s="54"/>
    </x:row>
    <x:row r="70">
      <x:c r="A70" s="56"/>
      <x:c r="B70" s="54"/>
      <x:c r="C70" s="54"/>
      <x:c r="D70" s="58"/>
      <x:c r="E70" s="58"/>
      <x:c r="F70" s="60"/>
      <x:c r="G70" s="60"/>
      <x:c r="H70" s="60"/>
      <x:c r="I70" s="60"/>
      <x:c r="J70" s="60"/>
      <x:c r="K70" s="60"/>
      <x:c r="L70" s="58"/>
      <x:c r="M70" s="58"/>
      <x:c r="N70" s="54"/>
      <x:c r="O70" s="54"/>
      <x:c r="P70" s="54"/>
    </x:row>
    <x:row r="71">
      <x:c r="A71" s="56"/>
      <x:c r="B71" s="54"/>
      <x:c r="C71" s="54"/>
      <x:c r="D71" s="58"/>
      <x:c r="E71" s="58"/>
      <x:c r="F71" s="60"/>
      <x:c r="G71" s="60"/>
      <x:c r="H71" s="60"/>
      <x:c r="I71" s="60"/>
      <x:c r="J71" s="60"/>
      <x:c r="K71" s="60"/>
      <x:c r="L71" s="58"/>
      <x:c r="M71" s="58"/>
      <x:c r="N71" s="54"/>
      <x:c r="O71" s="54"/>
      <x:c r="P71" s="54"/>
    </x:row>
    <x:row r="72">
      <x:c r="A72" s="56"/>
      <x:c r="B72" s="54"/>
      <x:c r="C72" s="54"/>
      <x:c r="D72" s="58"/>
      <x:c r="E72" s="58"/>
      <x:c r="F72" s="60"/>
      <x:c r="G72" s="60"/>
      <x:c r="H72" s="60"/>
      <x:c r="I72" s="60"/>
      <x:c r="J72" s="60"/>
      <x:c r="K72" s="60"/>
      <x:c r="L72" s="58"/>
      <x:c r="M72" s="58"/>
      <x:c r="N72" s="54"/>
      <x:c r="O72" s="54"/>
      <x:c r="P72" s="54"/>
    </x:row>
    <x:row r="73">
      <x:c r="A73" s="56"/>
      <x:c r="B73" s="54"/>
      <x:c r="C73" s="54"/>
      <x:c r="D73" s="58"/>
      <x:c r="E73" s="58"/>
      <x:c r="F73" s="60"/>
      <x:c r="G73" s="60"/>
      <x:c r="H73" s="60"/>
      <x:c r="I73" s="60"/>
      <x:c r="J73" s="60"/>
      <x:c r="K73" s="60"/>
      <x:c r="L73" s="58"/>
      <x:c r="M73" s="58"/>
      <x:c r="N73" s="54"/>
      <x:c r="O73" s="54"/>
      <x:c r="P73" s="54"/>
    </x:row>
    <x:row r="74">
      <x:c r="A74" s="56"/>
      <x:c r="B74" s="54"/>
      <x:c r="C74" s="54"/>
      <x:c r="D74" s="58"/>
      <x:c r="E74" s="58"/>
      <x:c r="F74" s="60"/>
      <x:c r="G74" s="60"/>
      <x:c r="H74" s="60"/>
      <x:c r="I74" s="60"/>
      <x:c r="J74" s="60"/>
      <x:c r="K74" s="60"/>
      <x:c r="L74" s="58"/>
      <x:c r="M74" s="58"/>
      <x:c r="N74" s="54"/>
      <x:c r="O74" s="54"/>
      <x:c r="P74" s="54"/>
    </x:row>
    <x:row r="75">
      <x:c r="A75" s="56"/>
      <x:c r="B75" s="54"/>
      <x:c r="C75" s="54"/>
      <x:c r="D75" s="58"/>
      <x:c r="E75" s="58"/>
      <x:c r="F75" s="60"/>
      <x:c r="G75" s="60"/>
      <x:c r="H75" s="60"/>
      <x:c r="I75" s="60"/>
      <x:c r="J75" s="60"/>
      <x:c r="K75" s="60"/>
      <x:c r="L75" s="58"/>
      <x:c r="M75" s="58"/>
      <x:c r="N75" s="54"/>
      <x:c r="O75" s="54"/>
      <x:c r="P75" s="54"/>
    </x:row>
    <x:row r="76">
      <x:c r="A76" s="56"/>
      <x:c r="B76" s="54"/>
      <x:c r="C76" s="54"/>
      <x:c r="D76" s="58"/>
      <x:c r="E76" s="58"/>
      <x:c r="F76" s="60"/>
      <x:c r="G76" s="60"/>
      <x:c r="H76" s="60"/>
      <x:c r="I76" s="60"/>
      <x:c r="J76" s="60"/>
      <x:c r="K76" s="60"/>
      <x:c r="L76" s="58"/>
      <x:c r="M76" s="58"/>
      <x:c r="N76" s="54"/>
      <x:c r="O76" s="54"/>
      <x:c r="P76" s="54"/>
    </x:row>
    <x:row r="77">
      <x:c r="A77" s="56"/>
      <x:c r="B77" s="54"/>
      <x:c r="C77" s="54"/>
      <x:c r="D77" s="58"/>
      <x:c r="E77" s="58"/>
      <x:c r="F77" s="60"/>
      <x:c r="G77" s="60"/>
      <x:c r="H77" s="60"/>
      <x:c r="I77" s="60"/>
      <x:c r="J77" s="60"/>
      <x:c r="K77" s="60"/>
      <x:c r="L77" s="58"/>
      <x:c r="M77" s="58"/>
      <x:c r="N77" s="54"/>
      <x:c r="O77" s="54"/>
      <x:c r="P77" s="54"/>
    </x:row>
    <x:row r="78">
      <x:c r="A78" s="56"/>
      <x:c r="B78" s="54"/>
      <x:c r="C78" s="54"/>
      <x:c r="D78" s="58"/>
      <x:c r="E78" s="58"/>
      <x:c r="F78" s="60"/>
      <x:c r="G78" s="60"/>
      <x:c r="H78" s="60"/>
      <x:c r="I78" s="60"/>
      <x:c r="J78" s="60"/>
      <x:c r="K78" s="60"/>
      <x:c r="L78" s="58"/>
      <x:c r="M78" s="58"/>
      <x:c r="N78" s="54"/>
      <x:c r="O78" s="54"/>
      <x:c r="P78" s="54"/>
    </x:row>
    <x:row r="79">
      <x:c r="A79" s="56"/>
      <x:c r="B79" s="54"/>
      <x:c r="C79" s="54"/>
      <x:c r="D79" s="58"/>
      <x:c r="E79" s="58"/>
      <x:c r="F79" s="60"/>
      <x:c r="G79" s="60"/>
      <x:c r="H79" s="60"/>
      <x:c r="I79" s="60"/>
      <x:c r="J79" s="60"/>
      <x:c r="K79" s="60"/>
      <x:c r="L79" s="58"/>
      <x:c r="M79" s="58"/>
      <x:c r="N79" s="54"/>
      <x:c r="O79" s="54"/>
      <x:c r="P79" s="54"/>
    </x:row>
    <x:row r="80">
      <x:c r="A80" s="56"/>
      <x:c r="B80" s="54"/>
      <x:c r="C80" s="54"/>
      <x:c r="D80" s="58"/>
      <x:c r="E80" s="58"/>
      <x:c r="F80" s="60"/>
      <x:c r="G80" s="60"/>
      <x:c r="H80" s="60"/>
      <x:c r="I80" s="60"/>
      <x:c r="J80" s="60"/>
      <x:c r="K80" s="60"/>
      <x:c r="L80" s="58"/>
      <x:c r="M80" s="58"/>
      <x:c r="N80" s="54"/>
      <x:c r="O80" s="54"/>
      <x:c r="P80" s="54"/>
    </x:row>
    <x:row r="81">
      <x:c r="A81" s="56"/>
      <x:c r="B81" s="54"/>
      <x:c r="C81" s="54"/>
      <x:c r="D81" s="58"/>
      <x:c r="E81" s="58"/>
      <x:c r="F81" s="60"/>
      <x:c r="G81" s="60"/>
      <x:c r="H81" s="60"/>
      <x:c r="I81" s="60"/>
      <x:c r="J81" s="60"/>
      <x:c r="K81" s="60"/>
      <x:c r="L81" s="58"/>
      <x:c r="M81" s="58"/>
      <x:c r="N81" s="54"/>
      <x:c r="O81" s="54"/>
      <x:c r="P81" s="54"/>
    </x:row>
    <x:row r="82">
      <x:c r="A82" s="56"/>
      <x:c r="B82" s="54"/>
      <x:c r="C82" s="54"/>
      <x:c r="D82" s="58"/>
      <x:c r="E82" s="58"/>
      <x:c r="F82" s="60"/>
      <x:c r="G82" s="60"/>
      <x:c r="H82" s="60"/>
      <x:c r="I82" s="60"/>
      <x:c r="J82" s="60"/>
      <x:c r="K82" s="60"/>
      <x:c r="L82" s="58"/>
      <x:c r="M82" s="58"/>
      <x:c r="N82" s="54"/>
      <x:c r="O82" s="54"/>
      <x:c r="P82" s="54"/>
    </x:row>
    <x:row r="83">
      <x:c r="A83" s="56"/>
      <x:c r="B83" s="54"/>
      <x:c r="C83" s="54"/>
      <x:c r="D83" s="58"/>
      <x:c r="E83" s="58"/>
      <x:c r="F83" s="60"/>
      <x:c r="G83" s="60"/>
      <x:c r="H83" s="60"/>
      <x:c r="I83" s="60"/>
      <x:c r="J83" s="60"/>
      <x:c r="K83" s="60"/>
      <x:c r="L83" s="58"/>
      <x:c r="M83" s="58"/>
      <x:c r="N83" s="54"/>
      <x:c r="O83" s="54"/>
      <x:c r="P83" s="54"/>
    </x:row>
    <x:row r="84">
      <x:c r="A84" s="56"/>
      <x:c r="B84" s="54"/>
      <x:c r="C84" s="54"/>
      <x:c r="D84" s="58"/>
      <x:c r="E84" s="58"/>
      <x:c r="F84" s="60"/>
      <x:c r="G84" s="60"/>
      <x:c r="H84" s="60"/>
      <x:c r="I84" s="60"/>
      <x:c r="J84" s="60"/>
      <x:c r="K84" s="60"/>
      <x:c r="L84" s="58"/>
      <x:c r="M84" s="58"/>
      <x:c r="N84" s="54"/>
      <x:c r="O84" s="54"/>
      <x:c r="P84" s="54"/>
    </x:row>
    <x:row r="85">
      <x:c r="A85" s="56"/>
      <x:c r="B85" s="54"/>
      <x:c r="C85" s="54"/>
      <x:c r="D85" s="58"/>
      <x:c r="E85" s="58"/>
      <x:c r="F85" s="60"/>
      <x:c r="G85" s="60"/>
      <x:c r="H85" s="60"/>
      <x:c r="I85" s="60"/>
      <x:c r="J85" s="60"/>
      <x:c r="K85" s="60"/>
      <x:c r="L85" s="58"/>
      <x:c r="M85" s="58"/>
      <x:c r="N85" s="54"/>
      <x:c r="O85" s="54"/>
      <x:c r="P85" s="54"/>
    </x:row>
    <x:row r="86">
      <x:c r="A86" s="56"/>
      <x:c r="B86" s="54"/>
      <x:c r="C86" s="54"/>
      <x:c r="D86" s="58"/>
      <x:c r="E86" s="58"/>
      <x:c r="F86" s="60"/>
      <x:c r="G86" s="60"/>
      <x:c r="H86" s="60"/>
      <x:c r="I86" s="60"/>
      <x:c r="J86" s="60"/>
      <x:c r="K86" s="60"/>
      <x:c r="L86" s="58"/>
      <x:c r="M86" s="58"/>
      <x:c r="N86" s="54"/>
      <x:c r="O86" s="54"/>
      <x:c r="P86" s="54"/>
    </x:row>
    <x:row r="87">
      <x:c r="A87" s="56"/>
      <x:c r="B87" s="54"/>
      <x:c r="C87" s="54"/>
      <x:c r="D87" s="58"/>
      <x:c r="E87" s="58"/>
      <x:c r="F87" s="60"/>
      <x:c r="G87" s="60"/>
      <x:c r="H87" s="60"/>
      <x:c r="I87" s="60"/>
      <x:c r="J87" s="60"/>
      <x:c r="K87" s="60"/>
      <x:c r="L87" s="58"/>
      <x:c r="M87" s="58"/>
      <x:c r="N87" s="54"/>
      <x:c r="O87" s="54"/>
      <x:c r="P87" s="54"/>
    </x:row>
    <x:row r="88">
      <x:c r="A88" s="56"/>
      <x:c r="B88" s="54"/>
      <x:c r="C88" s="54"/>
      <x:c r="D88" s="58"/>
      <x:c r="E88" s="58"/>
      <x:c r="F88" s="60"/>
      <x:c r="G88" s="60"/>
      <x:c r="H88" s="60"/>
      <x:c r="I88" s="60"/>
      <x:c r="J88" s="60"/>
      <x:c r="K88" s="60"/>
      <x:c r="L88" s="58"/>
      <x:c r="M88" s="58"/>
      <x:c r="N88" s="54"/>
      <x:c r="O88" s="54"/>
      <x:c r="P88" s="54"/>
    </x:row>
    <x:row r="89">
      <x:c r="A89" s="56"/>
      <x:c r="B89" s="54"/>
      <x:c r="C89" s="54"/>
      <x:c r="D89" s="58"/>
      <x:c r="E89" s="58"/>
      <x:c r="F89" s="60"/>
      <x:c r="G89" s="60"/>
      <x:c r="H89" s="60"/>
      <x:c r="I89" s="60"/>
      <x:c r="J89" s="60"/>
      <x:c r="K89" s="60"/>
      <x:c r="L89" s="58"/>
      <x:c r="M89" s="58"/>
      <x:c r="N89" s="54"/>
      <x:c r="O89" s="54"/>
      <x:c r="P89" s="54"/>
    </x:row>
    <x:row r="90">
      <x:c r="A90" s="56"/>
      <x:c r="B90" s="54"/>
      <x:c r="C90" s="54"/>
      <x:c r="D90" s="58"/>
      <x:c r="E90" s="58"/>
      <x:c r="F90" s="60"/>
      <x:c r="G90" s="60"/>
      <x:c r="H90" s="60"/>
      <x:c r="I90" s="60"/>
      <x:c r="J90" s="60"/>
      <x:c r="K90" s="60"/>
      <x:c r="L90" s="58"/>
      <x:c r="M90" s="58"/>
      <x:c r="N90" s="54"/>
      <x:c r="O90" s="54"/>
      <x:c r="P90" s="54"/>
    </x:row>
    <x:row r="91">
      <x:c r="A91" s="56"/>
      <x:c r="B91" s="54"/>
      <x:c r="C91" s="54"/>
      <x:c r="D91" s="58"/>
      <x:c r="E91" s="58"/>
      <x:c r="F91" s="60"/>
      <x:c r="G91" s="60"/>
      <x:c r="H91" s="60"/>
      <x:c r="I91" s="60"/>
      <x:c r="J91" s="60"/>
      <x:c r="K91" s="60"/>
      <x:c r="L91" s="58"/>
      <x:c r="M91" s="58"/>
      <x:c r="N91" s="54"/>
      <x:c r="O91" s="54"/>
      <x:c r="P91" s="54"/>
    </x:row>
    <x:row r="92">
      <x:c r="A92" s="56"/>
      <x:c r="B92" s="54"/>
      <x:c r="C92" s="54"/>
      <x:c r="D92" s="58"/>
      <x:c r="E92" s="58"/>
      <x:c r="F92" s="60"/>
      <x:c r="G92" s="60"/>
      <x:c r="H92" s="60"/>
      <x:c r="I92" s="60"/>
      <x:c r="J92" s="60"/>
      <x:c r="K92" s="60"/>
      <x:c r="L92" s="58"/>
      <x:c r="M92" s="58"/>
      <x:c r="N92" s="54"/>
      <x:c r="O92" s="54"/>
      <x:c r="P92" s="54"/>
    </x:row>
    <x:row r="93">
      <x:c r="A93" s="56"/>
      <x:c r="B93" s="54"/>
      <x:c r="C93" s="54"/>
      <x:c r="D93" s="58"/>
      <x:c r="E93" s="58"/>
      <x:c r="F93" s="60"/>
      <x:c r="G93" s="60"/>
      <x:c r="H93" s="60"/>
      <x:c r="I93" s="60"/>
      <x:c r="J93" s="60"/>
      <x:c r="K93" s="60"/>
      <x:c r="L93" s="58"/>
      <x:c r="M93" s="58"/>
      <x:c r="N93" s="54"/>
      <x:c r="O93" s="54"/>
      <x:c r="P93" s="54"/>
    </x:row>
    <x:row r="94">
      <x:c r="A94" s="56"/>
      <x:c r="B94" s="54"/>
      <x:c r="C94" s="54"/>
      <x:c r="D94" s="58"/>
      <x:c r="E94" s="58"/>
      <x:c r="F94" s="60"/>
      <x:c r="G94" s="60"/>
      <x:c r="H94" s="60"/>
      <x:c r="I94" s="60"/>
      <x:c r="J94" s="60"/>
      <x:c r="K94" s="60"/>
      <x:c r="L94" s="58"/>
      <x:c r="M94" s="58"/>
      <x:c r="N94" s="54"/>
      <x:c r="O94" s="54"/>
      <x:c r="P94" s="54"/>
    </x:row>
    <x:row r="95">
      <x:c r="A95" s="56"/>
      <x:c r="B95" s="54"/>
      <x:c r="C95" s="54"/>
      <x:c r="D95" s="58"/>
      <x:c r="E95" s="58"/>
      <x:c r="F95" s="60"/>
      <x:c r="G95" s="60"/>
      <x:c r="H95" s="60"/>
      <x:c r="I95" s="60"/>
      <x:c r="J95" s="60"/>
      <x:c r="K95" s="60"/>
      <x:c r="L95" s="58"/>
      <x:c r="M95" s="58"/>
      <x:c r="N95" s="54"/>
      <x:c r="O95" s="54"/>
      <x:c r="P95" s="54"/>
    </x:row>
    <x:row r="96">
      <x:c r="A96" s="56"/>
      <x:c r="B96" s="54"/>
      <x:c r="C96" s="54"/>
      <x:c r="D96" s="58"/>
      <x:c r="E96" s="58"/>
      <x:c r="F96" s="60"/>
      <x:c r="G96" s="60"/>
      <x:c r="H96" s="60"/>
      <x:c r="I96" s="60"/>
      <x:c r="J96" s="60"/>
      <x:c r="K96" s="60"/>
      <x:c r="L96" s="58"/>
      <x:c r="M96" s="58"/>
      <x:c r="N96" s="54"/>
      <x:c r="O96" s="54"/>
      <x:c r="P96" s="54"/>
    </x:row>
    <x:row r="97">
      <x:c r="A97" s="56"/>
      <x:c r="B97" s="54"/>
      <x:c r="C97" s="54"/>
      <x:c r="D97" s="58"/>
      <x:c r="E97" s="58"/>
      <x:c r="F97" s="60"/>
      <x:c r="G97" s="60"/>
      <x:c r="H97" s="60"/>
      <x:c r="I97" s="60"/>
      <x:c r="J97" s="60"/>
      <x:c r="K97" s="60"/>
      <x:c r="L97" s="58"/>
      <x:c r="M97" s="58"/>
      <x:c r="N97" s="54"/>
      <x:c r="O97" s="54"/>
      <x:c r="P97" s="54"/>
    </x:row>
    <x:row r="98">
      <x:c r="A98" s="56"/>
      <x:c r="B98" s="54"/>
      <x:c r="C98" s="54"/>
      <x:c r="D98" s="58"/>
      <x:c r="E98" s="58"/>
      <x:c r="F98" s="60"/>
      <x:c r="G98" s="60"/>
      <x:c r="H98" s="60"/>
      <x:c r="I98" s="60"/>
      <x:c r="J98" s="60"/>
      <x:c r="K98" s="60"/>
      <x:c r="L98" s="58"/>
      <x:c r="M98" s="58"/>
      <x:c r="N98" s="54"/>
      <x:c r="O98" s="54"/>
      <x:c r="P98" s="54"/>
    </x:row>
    <x:row r="99">
      <x:c r="A99" s="56"/>
      <x:c r="B99" s="54"/>
      <x:c r="C99" s="54"/>
      <x:c r="D99" s="58"/>
      <x:c r="E99" s="58"/>
      <x:c r="F99" s="60"/>
      <x:c r="G99" s="60"/>
      <x:c r="H99" s="60"/>
      <x:c r="I99" s="60"/>
      <x:c r="J99" s="60"/>
      <x:c r="K99" s="60"/>
      <x:c r="L99" s="58"/>
      <x:c r="M99" s="58"/>
      <x:c r="N99" s="54"/>
      <x:c r="O99" s="54"/>
      <x:c r="P99" s="54"/>
    </x:row>
    <x:row r="100">
      <x:c r="A100" s="56"/>
      <x:c r="B100" s="54"/>
      <x:c r="C100" s="54"/>
      <x:c r="D100" s="58"/>
      <x:c r="E100" s="58"/>
      <x:c r="F100" s="60"/>
      <x:c r="G100" s="60"/>
      <x:c r="H100" s="60"/>
      <x:c r="I100" s="60"/>
      <x:c r="J100" s="60"/>
      <x:c r="K100" s="60"/>
      <x:c r="L100" s="58"/>
      <x:c r="M100" s="58"/>
      <x:c r="N100" s="54"/>
      <x:c r="O100" s="54"/>
      <x:c r="P100" s="54"/>
    </x:row>
    <x:row r="101">
      <x:c r="A101" s="56"/>
      <x:c r="B101" s="54"/>
      <x:c r="C101" s="54"/>
      <x:c r="D101" s="58"/>
      <x:c r="E101" s="58"/>
      <x:c r="F101" s="60"/>
      <x:c r="G101" s="60"/>
      <x:c r="H101" s="60"/>
      <x:c r="I101" s="60"/>
      <x:c r="J101" s="60"/>
      <x:c r="K101" s="60"/>
      <x:c r="L101" s="58"/>
      <x:c r="M101" s="58"/>
      <x:c r="N101" s="54"/>
      <x:c r="O101" s="54"/>
      <x:c r="P101" s="54"/>
    </x:row>
    <x:row r="102">
      <x:c r="A102" s="56"/>
      <x:c r="B102" s="54"/>
      <x:c r="C102" s="54"/>
      <x:c r="D102" s="58"/>
      <x:c r="E102" s="58"/>
      <x:c r="F102" s="60"/>
      <x:c r="G102" s="60"/>
      <x:c r="H102" s="60"/>
      <x:c r="I102" s="60"/>
      <x:c r="J102" s="60"/>
      <x:c r="K102" s="60"/>
      <x:c r="L102" s="58"/>
      <x:c r="M102" s="58"/>
      <x:c r="N102" s="54"/>
      <x:c r="O102" s="54"/>
      <x:c r="P102" s="54"/>
    </x:row>
    <x:row r="103">
      <x:c r="A103" s="56"/>
      <x:c r="B103" s="54"/>
      <x:c r="C103" s="54"/>
      <x:c r="D103" s="58"/>
      <x:c r="E103" s="58"/>
      <x:c r="F103" s="60"/>
      <x:c r="G103" s="60"/>
      <x:c r="H103" s="60"/>
      <x:c r="I103" s="60"/>
      <x:c r="J103" s="60"/>
      <x:c r="K103" s="60"/>
      <x:c r="L103" s="58"/>
      <x:c r="M103" s="58"/>
      <x:c r="N103" s="54"/>
      <x:c r="O103" s="54"/>
      <x:c r="P103" s="54"/>
    </x:row>
    <x:row r="104">
      <x:c r="A104" s="56"/>
      <x:c r="B104" s="54"/>
      <x:c r="C104" s="54"/>
      <x:c r="D104" s="58"/>
      <x:c r="E104" s="58"/>
      <x:c r="F104" s="60"/>
      <x:c r="G104" s="60"/>
      <x:c r="H104" s="60"/>
      <x:c r="I104" s="60"/>
      <x:c r="J104" s="60"/>
      <x:c r="K104" s="60"/>
      <x:c r="L104" s="58"/>
      <x:c r="M104" s="58"/>
      <x:c r="N104" s="54"/>
      <x:c r="O104" s="54"/>
      <x:c r="P104" s="54"/>
    </x:row>
    <x:row r="105">
      <x:c r="A105" s="56"/>
      <x:c r="B105" s="54"/>
      <x:c r="C105" s="54"/>
      <x:c r="D105" s="58"/>
      <x:c r="E105" s="58"/>
      <x:c r="F105" s="60"/>
      <x:c r="G105" s="60"/>
      <x:c r="H105" s="60"/>
      <x:c r="I105" s="60"/>
      <x:c r="J105" s="60"/>
      <x:c r="K105" s="60"/>
      <x:c r="L105" s="58"/>
      <x:c r="M105" s="58"/>
      <x:c r="N105" s="54"/>
      <x:c r="O105" s="54"/>
      <x:c r="P105" s="54"/>
    </x:row>
    <x:row r="106">
      <x:c r="A106" s="56"/>
      <x:c r="B106" s="54"/>
      <x:c r="C106" s="54"/>
      <x:c r="D106" s="58"/>
      <x:c r="E106" s="58"/>
      <x:c r="F106" s="60"/>
      <x:c r="G106" s="60"/>
      <x:c r="H106" s="60"/>
      <x:c r="I106" s="60"/>
      <x:c r="J106" s="60"/>
      <x:c r="K106" s="60"/>
      <x:c r="L106" s="58"/>
      <x:c r="M106" s="58"/>
      <x:c r="N106" s="54"/>
      <x:c r="O106" s="54"/>
      <x:c r="P106" s="54"/>
    </x:row>
    <x:row r="107">
      <x:c r="A107" s="56"/>
      <x:c r="B107" s="54"/>
      <x:c r="C107" s="54"/>
      <x:c r="D107" s="58"/>
      <x:c r="E107" s="58"/>
      <x:c r="F107" s="60"/>
      <x:c r="G107" s="60"/>
      <x:c r="H107" s="60"/>
      <x:c r="I107" s="60"/>
      <x:c r="J107" s="60"/>
      <x:c r="K107" s="60"/>
      <x:c r="L107" s="58"/>
      <x:c r="M107" s="58"/>
      <x:c r="N107" s="54"/>
      <x:c r="O107" s="54"/>
      <x:c r="P107" s="54"/>
    </x:row>
    <x:row r="108">
      <x:c r="A108" s="56"/>
      <x:c r="B108" s="54"/>
      <x:c r="C108" s="54"/>
      <x:c r="D108" s="58"/>
      <x:c r="E108" s="58"/>
      <x:c r="F108" s="60"/>
      <x:c r="G108" s="60"/>
      <x:c r="H108" s="60"/>
      <x:c r="I108" s="60"/>
      <x:c r="J108" s="60"/>
      <x:c r="K108" s="60"/>
      <x:c r="L108" s="58"/>
      <x:c r="M108" s="58"/>
      <x:c r="N108" s="54"/>
      <x:c r="O108" s="54"/>
      <x:c r="P108" s="54"/>
    </x:row>
    <x:row r="109">
      <x:c r="A109" s="56"/>
      <x:c r="B109" s="54"/>
      <x:c r="C109" s="54"/>
      <x:c r="D109" s="58"/>
      <x:c r="E109" s="58"/>
      <x:c r="F109" s="60"/>
      <x:c r="G109" s="60"/>
      <x:c r="H109" s="60"/>
      <x:c r="I109" s="60"/>
      <x:c r="J109" s="60"/>
      <x:c r="K109" s="60"/>
      <x:c r="L109" s="58"/>
      <x:c r="M109" s="58"/>
      <x:c r="N109" s="54"/>
      <x:c r="O109" s="54"/>
      <x:c r="P109" s="54"/>
    </x:row>
    <x:row r="110">
      <x:c r="A110" s="56"/>
      <x:c r="B110" s="54"/>
      <x:c r="C110" s="54"/>
      <x:c r="D110" s="58"/>
      <x:c r="E110" s="58"/>
      <x:c r="F110" s="60"/>
      <x:c r="G110" s="60"/>
      <x:c r="H110" s="60"/>
      <x:c r="I110" s="60"/>
      <x:c r="J110" s="60"/>
      <x:c r="K110" s="60"/>
      <x:c r="L110" s="58"/>
      <x:c r="M110" s="58"/>
      <x:c r="N110" s="54"/>
      <x:c r="O110" s="54"/>
      <x:c r="P110" s="54"/>
    </x:row>
    <x:row r="111">
      <x:c r="A111" s="56"/>
      <x:c r="B111" s="54"/>
      <x:c r="C111" s="54"/>
      <x:c r="D111" s="58"/>
      <x:c r="E111" s="58"/>
      <x:c r="F111" s="60"/>
      <x:c r="G111" s="60"/>
      <x:c r="H111" s="60"/>
      <x:c r="I111" s="60"/>
      <x:c r="J111" s="60"/>
      <x:c r="K111" s="60"/>
      <x:c r="L111" s="58"/>
      <x:c r="M111" s="58"/>
      <x:c r="N111" s="54"/>
      <x:c r="O111" s="54"/>
      <x:c r="P111" s="54"/>
    </x:row>
    <x:row r="112">
      <x:c r="A112" s="56"/>
      <x:c r="B112" s="54"/>
      <x:c r="C112" s="54"/>
      <x:c r="D112" s="58"/>
      <x:c r="E112" s="58"/>
      <x:c r="F112" s="60"/>
      <x:c r="G112" s="60"/>
      <x:c r="H112" s="60"/>
      <x:c r="I112" s="60"/>
      <x:c r="J112" s="60"/>
      <x:c r="K112" s="60"/>
      <x:c r="L112" s="58"/>
      <x:c r="M112" s="58"/>
      <x:c r="N112" s="54"/>
      <x:c r="O112" s="54"/>
      <x:c r="P112" s="54"/>
    </x:row>
    <x:row r="113">
      <x:c r="A113" s="56"/>
      <x:c r="B113" s="54"/>
      <x:c r="C113" s="54"/>
      <x:c r="D113" s="58"/>
      <x:c r="E113" s="58"/>
      <x:c r="F113" s="60"/>
      <x:c r="G113" s="60"/>
      <x:c r="H113" s="60"/>
      <x:c r="I113" s="60"/>
      <x:c r="J113" s="60"/>
      <x:c r="K113" s="60"/>
      <x:c r="L113" s="58"/>
      <x:c r="M113" s="58"/>
      <x:c r="N113" s="54"/>
      <x:c r="O113" s="54"/>
      <x:c r="P113" s="54"/>
    </x:row>
    <x:row r="114">
      <x:c r="A114" s="56"/>
      <x:c r="B114" s="54"/>
      <x:c r="C114" s="54"/>
      <x:c r="D114" s="58"/>
      <x:c r="E114" s="58"/>
      <x:c r="F114" s="60"/>
      <x:c r="G114" s="60"/>
      <x:c r="H114" s="60"/>
      <x:c r="I114" s="60"/>
      <x:c r="J114" s="60"/>
      <x:c r="K114" s="60"/>
      <x:c r="L114" s="58"/>
      <x:c r="M114" s="58"/>
      <x:c r="N114" s="54"/>
      <x:c r="O114" s="54"/>
      <x:c r="P114" s="54"/>
    </x:row>
    <x:row r="115">
      <x:c r="A115" s="56"/>
      <x:c r="B115" s="54"/>
      <x:c r="C115" s="54"/>
      <x:c r="D115" s="58"/>
      <x:c r="E115" s="58"/>
      <x:c r="F115" s="60"/>
      <x:c r="G115" s="60"/>
      <x:c r="H115" s="60"/>
      <x:c r="I115" s="60"/>
      <x:c r="J115" s="60"/>
      <x:c r="K115" s="60"/>
      <x:c r="L115" s="58"/>
      <x:c r="M115" s="58"/>
      <x:c r="N115" s="54"/>
      <x:c r="O115" s="54"/>
      <x:c r="P115" s="54"/>
    </x:row>
    <x:row r="116">
      <x:c r="A116" s="56"/>
      <x:c r="B116" s="54"/>
      <x:c r="C116" s="54"/>
      <x:c r="D116" s="58"/>
      <x:c r="E116" s="58"/>
      <x:c r="F116" s="60"/>
      <x:c r="G116" s="60"/>
      <x:c r="H116" s="60"/>
      <x:c r="I116" s="60"/>
      <x:c r="J116" s="60"/>
      <x:c r="K116" s="60"/>
      <x:c r="L116" s="58"/>
      <x:c r="M116" s="58"/>
      <x:c r="N116" s="54"/>
      <x:c r="O116" s="54"/>
      <x:c r="P116" s="54"/>
    </x:row>
    <x:row r="117">
      <x:c r="A117" s="56"/>
      <x:c r="B117" s="54"/>
      <x:c r="C117" s="54"/>
      <x:c r="D117" s="58"/>
      <x:c r="E117" s="58"/>
      <x:c r="F117" s="60"/>
      <x:c r="G117" s="60"/>
      <x:c r="H117" s="60"/>
      <x:c r="I117" s="60"/>
      <x:c r="J117" s="60"/>
      <x:c r="K117" s="60"/>
      <x:c r="L117" s="58"/>
      <x:c r="M117" s="58"/>
      <x:c r="N117" s="54"/>
      <x:c r="O117" s="54"/>
      <x:c r="P117" s="54"/>
    </x:row>
    <x:row r="118">
      <x:c r="A118" s="56"/>
      <x:c r="B118" s="54"/>
      <x:c r="C118" s="54"/>
      <x:c r="D118" s="58"/>
      <x:c r="E118" s="58"/>
      <x:c r="F118" s="60"/>
      <x:c r="G118" s="60"/>
      <x:c r="H118" s="60"/>
      <x:c r="I118" s="60"/>
      <x:c r="J118" s="60"/>
      <x:c r="K118" s="60"/>
      <x:c r="L118" s="58"/>
      <x:c r="M118" s="58"/>
      <x:c r="N118" s="54"/>
      <x:c r="O118" s="54"/>
      <x:c r="P118" s="54"/>
    </x:row>
    <x:row r="119">
      <x:c r="A119" s="56"/>
      <x:c r="B119" s="54"/>
      <x:c r="C119" s="54"/>
      <x:c r="D119" s="58"/>
      <x:c r="E119" s="58"/>
      <x:c r="F119" s="60"/>
      <x:c r="G119" s="60"/>
      <x:c r="H119" s="60"/>
      <x:c r="I119" s="60"/>
      <x:c r="J119" s="60"/>
      <x:c r="K119" s="60"/>
      <x:c r="L119" s="58"/>
      <x:c r="M119" s="58"/>
      <x:c r="N119" s="54"/>
      <x:c r="O119" s="54"/>
      <x:c r="P119" s="54"/>
    </x:row>
    <x:row r="120">
      <x:c r="A120" s="56"/>
      <x:c r="B120" s="54"/>
      <x:c r="C120" s="54"/>
      <x:c r="D120" s="58"/>
      <x:c r="E120" s="58"/>
      <x:c r="F120" s="60"/>
      <x:c r="G120" s="60"/>
      <x:c r="H120" s="60"/>
      <x:c r="I120" s="60"/>
      <x:c r="J120" s="60"/>
      <x:c r="K120" s="60"/>
      <x:c r="L120" s="58"/>
      <x:c r="M120" s="58"/>
      <x:c r="N120" s="54"/>
      <x:c r="O120" s="54"/>
      <x:c r="P120" s="54"/>
    </x:row>
    <x:row r="121">
      <x:c r="A121" s="56"/>
      <x:c r="B121" s="54"/>
      <x:c r="C121" s="54"/>
      <x:c r="D121" s="58"/>
      <x:c r="E121" s="58"/>
      <x:c r="F121" s="60"/>
      <x:c r="G121" s="60"/>
      <x:c r="H121" s="60"/>
      <x:c r="I121" s="60"/>
      <x:c r="J121" s="60"/>
      <x:c r="K121" s="60"/>
      <x:c r="L121" s="58"/>
      <x:c r="M121" s="58"/>
      <x:c r="N121" s="54"/>
      <x:c r="O121" s="54"/>
      <x:c r="P121" s="54"/>
    </x:row>
    <x:row r="122">
      <x:c r="A122" s="56"/>
      <x:c r="B122" s="54"/>
      <x:c r="C122" s="54"/>
      <x:c r="D122" s="58"/>
      <x:c r="E122" s="58"/>
      <x:c r="F122" s="60"/>
      <x:c r="G122" s="60"/>
      <x:c r="H122" s="60"/>
      <x:c r="I122" s="60"/>
      <x:c r="J122" s="60"/>
      <x:c r="K122" s="60"/>
      <x:c r="L122" s="58"/>
      <x:c r="M122" s="58"/>
      <x:c r="N122" s="54"/>
      <x:c r="O122" s="54"/>
      <x:c r="P122" s="54"/>
    </x:row>
    <x:row r="123">
      <x:c r="A123" s="56"/>
      <x:c r="B123" s="54"/>
      <x:c r="C123" s="54"/>
      <x:c r="D123" s="58"/>
      <x:c r="E123" s="58"/>
      <x:c r="F123" s="60"/>
      <x:c r="G123" s="60"/>
      <x:c r="H123" s="60"/>
      <x:c r="I123" s="60"/>
      <x:c r="J123" s="60"/>
      <x:c r="K123" s="60"/>
      <x:c r="L123" s="58"/>
      <x:c r="M123" s="58"/>
      <x:c r="N123" s="54"/>
      <x:c r="O123" s="54"/>
      <x:c r="P123" s="54"/>
    </x:row>
    <x:row r="124">
      <x:c r="A124" s="56"/>
      <x:c r="B124" s="54"/>
      <x:c r="C124" s="54"/>
      <x:c r="D124" s="58"/>
      <x:c r="E124" s="58"/>
      <x:c r="F124" s="60"/>
      <x:c r="G124" s="60"/>
      <x:c r="H124" s="60"/>
      <x:c r="I124" s="60"/>
      <x:c r="J124" s="60"/>
      <x:c r="K124" s="60"/>
      <x:c r="L124" s="58"/>
      <x:c r="M124" s="58"/>
      <x:c r="N124" s="54"/>
      <x:c r="O124" s="54"/>
      <x:c r="P124" s="54"/>
    </x:row>
    <x:row r="125">
      <x:c r="A125" s="56"/>
      <x:c r="B125" s="54"/>
      <x:c r="C125" s="54"/>
      <x:c r="D125" s="58"/>
      <x:c r="E125" s="58"/>
      <x:c r="F125" s="60"/>
      <x:c r="G125" s="60"/>
      <x:c r="H125" s="60"/>
      <x:c r="I125" s="60"/>
      <x:c r="J125" s="60"/>
      <x:c r="K125" s="60"/>
      <x:c r="L125" s="58"/>
      <x:c r="M125" s="58"/>
      <x:c r="N125" s="54"/>
      <x:c r="O125" s="54"/>
      <x:c r="P125" s="54"/>
    </x:row>
    <x:row r="126">
      <x:c r="A126" s="56"/>
      <x:c r="B126" s="54"/>
      <x:c r="C126" s="54"/>
      <x:c r="D126" s="58"/>
      <x:c r="E126" s="58"/>
      <x:c r="F126" s="60"/>
      <x:c r="G126" s="60"/>
      <x:c r="H126" s="60"/>
      <x:c r="I126" s="60"/>
      <x:c r="J126" s="60"/>
      <x:c r="K126" s="60"/>
      <x:c r="L126" s="58"/>
      <x:c r="M126" s="58"/>
      <x:c r="N126" s="54"/>
      <x:c r="O126" s="54"/>
      <x:c r="P126" s="54"/>
    </x:row>
    <x:row r="127">
      <x:c r="A127" s="56"/>
      <x:c r="B127" s="54"/>
      <x:c r="C127" s="54"/>
      <x:c r="D127" s="58"/>
      <x:c r="E127" s="58"/>
      <x:c r="F127" s="60"/>
      <x:c r="G127" s="60"/>
      <x:c r="H127" s="60"/>
      <x:c r="I127" s="60"/>
      <x:c r="J127" s="60"/>
      <x:c r="K127" s="60"/>
      <x:c r="L127" s="58"/>
      <x:c r="M127" s="58"/>
      <x:c r="N127" s="54"/>
      <x:c r="O127" s="54"/>
      <x:c r="P127" s="54"/>
    </x:row>
    <x:row r="128">
      <x:c r="A128" s="56"/>
      <x:c r="B128" s="54"/>
      <x:c r="C128" s="54"/>
      <x:c r="D128" s="58"/>
      <x:c r="E128" s="58"/>
      <x:c r="F128" s="60"/>
      <x:c r="G128" s="60"/>
      <x:c r="H128" s="60"/>
      <x:c r="I128" s="60"/>
      <x:c r="J128" s="60"/>
      <x:c r="K128" s="60"/>
      <x:c r="L128" s="58"/>
      <x:c r="M128" s="58"/>
      <x:c r="N128" s="54"/>
      <x:c r="O128" s="54"/>
      <x:c r="P128" s="54"/>
    </x:row>
    <x:row r="129">
      <x:c r="A129" s="56"/>
      <x:c r="B129" s="54"/>
      <x:c r="C129" s="54"/>
      <x:c r="D129" s="58"/>
      <x:c r="E129" s="58"/>
      <x:c r="F129" s="60"/>
      <x:c r="G129" s="60"/>
      <x:c r="H129" s="60"/>
      <x:c r="I129" s="60"/>
      <x:c r="J129" s="60"/>
      <x:c r="K129" s="60"/>
      <x:c r="L129" s="58"/>
      <x:c r="M129" s="58"/>
      <x:c r="N129" s="54"/>
      <x:c r="O129" s="54"/>
      <x:c r="P129" s="54"/>
    </x:row>
    <x:row r="130">
      <x:c r="A130" s="56"/>
      <x:c r="B130" s="54"/>
      <x:c r="C130" s="54"/>
      <x:c r="D130" s="58"/>
      <x:c r="E130" s="58"/>
      <x:c r="F130" s="60"/>
      <x:c r="G130" s="60"/>
      <x:c r="H130" s="60"/>
      <x:c r="I130" s="60"/>
      <x:c r="J130" s="60"/>
      <x:c r="K130" s="60"/>
      <x:c r="L130" s="58"/>
      <x:c r="M130" s="58"/>
      <x:c r="N130" s="54"/>
      <x:c r="O130" s="54"/>
      <x:c r="P130" s="54"/>
    </x:row>
    <x:row r="131">
      <x:c r="A131" s="56"/>
      <x:c r="B131" s="54"/>
      <x:c r="C131" s="54"/>
      <x:c r="D131" s="58"/>
      <x:c r="E131" s="58"/>
      <x:c r="F131" s="60"/>
      <x:c r="G131" s="60"/>
      <x:c r="H131" s="60"/>
      <x:c r="I131" s="60"/>
      <x:c r="J131" s="60"/>
      <x:c r="K131" s="60"/>
      <x:c r="L131" s="58"/>
      <x:c r="M131" s="58"/>
      <x:c r="N131" s="54"/>
      <x:c r="O131" s="54"/>
      <x:c r="P131" s="54"/>
    </x:row>
    <x:row r="132">
      <x:c r="A132" s="56"/>
      <x:c r="B132" s="54"/>
      <x:c r="C132" s="54"/>
      <x:c r="D132" s="58"/>
      <x:c r="E132" s="58"/>
      <x:c r="F132" s="60"/>
      <x:c r="G132" s="60"/>
      <x:c r="H132" s="60"/>
      <x:c r="I132" s="60"/>
      <x:c r="J132" s="60"/>
      <x:c r="K132" s="60"/>
      <x:c r="L132" s="58"/>
      <x:c r="M132" s="58"/>
      <x:c r="N132" s="54"/>
      <x:c r="O132" s="54"/>
      <x:c r="P132" s="54"/>
    </x:row>
    <x:row r="133">
      <x:c r="A133" s="56"/>
      <x:c r="B133" s="54"/>
      <x:c r="C133" s="54"/>
      <x:c r="D133" s="58"/>
      <x:c r="E133" s="58"/>
      <x:c r="F133" s="60"/>
      <x:c r="G133" s="60"/>
      <x:c r="H133" s="60"/>
      <x:c r="I133" s="60"/>
      <x:c r="J133" s="60"/>
      <x:c r="K133" s="60"/>
      <x:c r="L133" s="58"/>
      <x:c r="M133" s="58"/>
      <x:c r="N133" s="54"/>
      <x:c r="O133" s="54"/>
      <x:c r="P133" s="54"/>
    </x:row>
    <x:row r="134">
      <x:c r="A134" s="56"/>
      <x:c r="B134" s="54"/>
      <x:c r="C134" s="54"/>
      <x:c r="D134" s="58"/>
      <x:c r="E134" s="58"/>
      <x:c r="F134" s="60"/>
      <x:c r="G134" s="60"/>
      <x:c r="H134" s="60"/>
      <x:c r="I134" s="60"/>
      <x:c r="J134" s="60"/>
      <x:c r="K134" s="60"/>
      <x:c r="L134" s="58"/>
      <x:c r="M134" s="58"/>
      <x:c r="N134" s="54"/>
      <x:c r="O134" s="54"/>
      <x:c r="P134" s="54"/>
    </x:row>
    <x:row r="135">
      <x:c r="A135" s="56"/>
      <x:c r="B135" s="54"/>
      <x:c r="C135" s="54"/>
      <x:c r="D135" s="58"/>
      <x:c r="E135" s="58"/>
      <x:c r="F135" s="60"/>
      <x:c r="G135" s="60"/>
      <x:c r="H135" s="60"/>
      <x:c r="I135" s="60"/>
      <x:c r="J135" s="60"/>
      <x:c r="K135" s="60"/>
      <x:c r="L135" s="58"/>
      <x:c r="M135" s="58"/>
      <x:c r="N135" s="54"/>
      <x:c r="O135" s="54"/>
      <x:c r="P135" s="54"/>
    </x:row>
    <x:row r="136">
      <x:c r="A136" s="56"/>
      <x:c r="B136" s="54"/>
      <x:c r="C136" s="54"/>
      <x:c r="D136" s="58"/>
      <x:c r="E136" s="58"/>
      <x:c r="F136" s="60"/>
      <x:c r="G136" s="60"/>
      <x:c r="H136" s="60"/>
      <x:c r="I136" s="60"/>
      <x:c r="J136" s="60"/>
      <x:c r="K136" s="60"/>
      <x:c r="L136" s="58"/>
      <x:c r="M136" s="58"/>
      <x:c r="N136" s="54"/>
      <x:c r="O136" s="54"/>
      <x:c r="P136" s="54"/>
    </x:row>
    <x:row r="137">
      <x:c r="A137" s="56"/>
      <x:c r="B137" s="54"/>
      <x:c r="C137" s="54"/>
      <x:c r="D137" s="58"/>
      <x:c r="E137" s="58"/>
      <x:c r="F137" s="60"/>
      <x:c r="G137" s="60"/>
      <x:c r="H137" s="60"/>
      <x:c r="I137" s="60"/>
      <x:c r="J137" s="60"/>
      <x:c r="K137" s="60"/>
      <x:c r="L137" s="58"/>
      <x:c r="M137" s="58"/>
      <x:c r="N137" s="54"/>
      <x:c r="O137" s="54"/>
      <x:c r="P137" s="54"/>
    </x:row>
    <x:row r="138">
      <x:c r="A138" s="56"/>
      <x:c r="B138" s="54"/>
      <x:c r="C138" s="54"/>
      <x:c r="D138" s="58"/>
      <x:c r="E138" s="58"/>
      <x:c r="F138" s="60"/>
      <x:c r="G138" s="60"/>
      <x:c r="H138" s="60"/>
      <x:c r="I138" s="60"/>
      <x:c r="J138" s="60"/>
      <x:c r="K138" s="60"/>
      <x:c r="L138" s="58"/>
      <x:c r="M138" s="58"/>
      <x:c r="N138" s="54"/>
      <x:c r="O138" s="54"/>
      <x:c r="P138" s="54"/>
    </x:row>
    <x:row r="139">
      <x:c r="A139" s="56"/>
      <x:c r="B139" s="54"/>
      <x:c r="C139" s="54"/>
      <x:c r="D139" s="58"/>
      <x:c r="E139" s="58"/>
      <x:c r="F139" s="60"/>
      <x:c r="G139" s="60"/>
      <x:c r="H139" s="60"/>
      <x:c r="I139" s="60"/>
      <x:c r="J139" s="60"/>
      <x:c r="K139" s="60"/>
      <x:c r="L139" s="58"/>
      <x:c r="M139" s="58"/>
      <x:c r="N139" s="54"/>
      <x:c r="O139" s="54"/>
      <x:c r="P139" s="54"/>
    </x:row>
    <x:row r="140">
      <x:c r="A140" s="56"/>
      <x:c r="B140" s="54"/>
      <x:c r="C140" s="54"/>
      <x:c r="D140" s="58"/>
      <x:c r="E140" s="58"/>
      <x:c r="F140" s="60"/>
      <x:c r="G140" s="60"/>
      <x:c r="H140" s="60"/>
      <x:c r="I140" s="60"/>
      <x:c r="J140" s="60"/>
      <x:c r="K140" s="60"/>
      <x:c r="L140" s="58"/>
      <x:c r="M140" s="58"/>
      <x:c r="N140" s="54"/>
      <x:c r="O140" s="54"/>
      <x:c r="P140" s="54"/>
    </x:row>
    <x:row r="141">
      <x:c r="A141" s="56"/>
      <x:c r="B141" s="54"/>
      <x:c r="C141" s="54"/>
      <x:c r="D141" s="58"/>
      <x:c r="E141" s="58"/>
      <x:c r="F141" s="60"/>
      <x:c r="G141" s="60"/>
      <x:c r="H141" s="60"/>
      <x:c r="I141" s="60"/>
      <x:c r="J141" s="60"/>
      <x:c r="K141" s="60"/>
      <x:c r="L141" s="58"/>
      <x:c r="M141" s="58"/>
      <x:c r="N141" s="54"/>
      <x:c r="O141" s="54"/>
      <x:c r="P141" s="54"/>
    </x:row>
    <x:row r="142">
      <x:c r="A142" s="56"/>
      <x:c r="B142" s="54"/>
      <x:c r="C142" s="54"/>
      <x:c r="D142" s="58"/>
      <x:c r="E142" s="58"/>
      <x:c r="F142" s="60"/>
      <x:c r="G142" s="60"/>
      <x:c r="H142" s="60"/>
      <x:c r="I142" s="60"/>
      <x:c r="J142" s="60"/>
      <x:c r="K142" s="60"/>
      <x:c r="L142" s="58"/>
      <x:c r="M142" s="58"/>
      <x:c r="N142" s="54"/>
      <x:c r="O142" s="54"/>
      <x:c r="P142" s="54"/>
    </x:row>
    <x:row r="143">
      <x:c r="A143" s="56"/>
      <x:c r="B143" s="54"/>
      <x:c r="C143" s="54"/>
      <x:c r="D143" s="58"/>
      <x:c r="E143" s="58"/>
      <x:c r="F143" s="60"/>
      <x:c r="G143" s="60"/>
      <x:c r="H143" s="60"/>
      <x:c r="I143" s="60"/>
      <x:c r="J143" s="60"/>
      <x:c r="K143" s="60"/>
      <x:c r="L143" s="58"/>
      <x:c r="M143" s="58"/>
      <x:c r="N143" s="54"/>
      <x:c r="O143" s="54"/>
      <x:c r="P143" s="54"/>
    </x:row>
    <x:row r="144">
      <x:c r="A144" s="56"/>
      <x:c r="B144" s="54"/>
      <x:c r="C144" s="54"/>
      <x:c r="D144" s="58"/>
      <x:c r="E144" s="58"/>
      <x:c r="F144" s="60"/>
      <x:c r="G144" s="60"/>
      <x:c r="H144" s="60"/>
      <x:c r="I144" s="60"/>
      <x:c r="J144" s="60"/>
      <x:c r="K144" s="60"/>
      <x:c r="L144" s="58"/>
      <x:c r="M144" s="58"/>
      <x:c r="N144" s="54"/>
      <x:c r="O144" s="54"/>
      <x:c r="P144" s="54"/>
    </x:row>
    <x:row r="145">
      <x:c r="A145" s="56"/>
      <x:c r="B145" s="54"/>
      <x:c r="C145" s="54"/>
      <x:c r="D145" s="58"/>
      <x:c r="E145" s="58"/>
      <x:c r="F145" s="60"/>
      <x:c r="G145" s="60"/>
      <x:c r="H145" s="60"/>
      <x:c r="I145" s="60"/>
      <x:c r="J145" s="60"/>
      <x:c r="K145" s="60"/>
      <x:c r="L145" s="58"/>
      <x:c r="M145" s="58"/>
      <x:c r="N145" s="54"/>
      <x:c r="O145" s="54"/>
      <x:c r="P145" s="54"/>
    </x:row>
    <x:row r="146">
      <x:c r="A146" s="56"/>
      <x:c r="B146" s="54"/>
      <x:c r="C146" s="54"/>
      <x:c r="D146" s="58"/>
      <x:c r="E146" s="58"/>
      <x:c r="F146" s="60"/>
      <x:c r="G146" s="60"/>
      <x:c r="H146" s="60"/>
      <x:c r="I146" s="60"/>
      <x:c r="J146" s="60"/>
      <x:c r="K146" s="60"/>
      <x:c r="L146" s="58"/>
      <x:c r="M146" s="58"/>
      <x:c r="N146" s="54"/>
      <x:c r="O146" s="54"/>
      <x:c r="P146" s="54"/>
    </x:row>
    <x:row r="147">
      <x:c r="A147" s="56"/>
      <x:c r="B147" s="54"/>
      <x:c r="C147" s="54"/>
      <x:c r="D147" s="58"/>
      <x:c r="E147" s="58"/>
      <x:c r="F147" s="60"/>
      <x:c r="G147" s="60"/>
      <x:c r="H147" s="60"/>
      <x:c r="I147" s="60"/>
      <x:c r="J147" s="60"/>
      <x:c r="K147" s="60"/>
      <x:c r="L147" s="58"/>
      <x:c r="M147" s="58"/>
      <x:c r="N147" s="54"/>
      <x:c r="O147" s="54"/>
      <x:c r="P147" s="54"/>
    </x:row>
    <x:row r="148">
      <x:c r="A148" s="56"/>
      <x:c r="B148" s="54"/>
      <x:c r="C148" s="54"/>
      <x:c r="D148" s="58"/>
      <x:c r="E148" s="58"/>
      <x:c r="F148" s="60"/>
      <x:c r="G148" s="60"/>
      <x:c r="H148" s="60"/>
      <x:c r="I148" s="60"/>
      <x:c r="J148" s="60"/>
      <x:c r="K148" s="60"/>
      <x:c r="L148" s="58"/>
      <x:c r="M148" s="58"/>
      <x:c r="N148" s="54"/>
      <x:c r="O148" s="54"/>
      <x:c r="P148" s="54"/>
    </x:row>
    <x:row r="149">
      <x:c r="A149" s="56"/>
      <x:c r="B149" s="54"/>
      <x:c r="C149" s="54"/>
      <x:c r="D149" s="58"/>
      <x:c r="E149" s="58"/>
      <x:c r="F149" s="60"/>
      <x:c r="G149" s="60"/>
      <x:c r="H149" s="60"/>
      <x:c r="I149" s="60"/>
      <x:c r="J149" s="60"/>
      <x:c r="K149" s="60"/>
      <x:c r="L149" s="58"/>
      <x:c r="M149" s="58"/>
      <x:c r="N149" s="54"/>
      <x:c r="O149" s="54"/>
      <x:c r="P149" s="54"/>
    </x:row>
    <x:row r="150">
      <x:c r="A150" s="56"/>
      <x:c r="B150" s="54"/>
      <x:c r="C150" s="54"/>
      <x:c r="D150" s="58"/>
      <x:c r="E150" s="58"/>
      <x:c r="F150" s="60"/>
      <x:c r="G150" s="60"/>
      <x:c r="H150" s="60"/>
      <x:c r="I150" s="60"/>
      <x:c r="J150" s="60"/>
      <x:c r="K150" s="60"/>
      <x:c r="L150" s="58"/>
      <x:c r="M150" s="58"/>
      <x:c r="N150" s="54"/>
      <x:c r="O150" s="54"/>
      <x:c r="P150" s="54"/>
    </x:row>
    <x:row r="151">
      <x:c r="A151" s="56"/>
      <x:c r="B151" s="54"/>
      <x:c r="C151" s="54"/>
      <x:c r="D151" s="58"/>
      <x:c r="E151" s="58"/>
      <x:c r="F151" s="60"/>
      <x:c r="G151" s="60"/>
      <x:c r="H151" s="60"/>
      <x:c r="I151" s="60"/>
      <x:c r="J151" s="60"/>
      <x:c r="K151" s="60"/>
      <x:c r="L151" s="58"/>
      <x:c r="M151" s="58"/>
      <x:c r="N151" s="54"/>
      <x:c r="O151" s="54"/>
      <x:c r="P151" s="54"/>
    </x:row>
    <x:row r="152">
      <x:c r="A152" s="56"/>
      <x:c r="B152" s="54"/>
      <x:c r="C152" s="54"/>
      <x:c r="D152" s="58"/>
      <x:c r="E152" s="58"/>
      <x:c r="F152" s="60"/>
      <x:c r="G152" s="60"/>
      <x:c r="H152" s="60"/>
      <x:c r="I152" s="60"/>
      <x:c r="J152" s="60"/>
      <x:c r="K152" s="60"/>
      <x:c r="L152" s="58"/>
      <x:c r="M152" s="58"/>
      <x:c r="N152" s="54"/>
      <x:c r="O152" s="54"/>
      <x:c r="P152" s="54"/>
    </x:row>
    <x:row r="153">
      <x:c r="A153" s="56"/>
      <x:c r="B153" s="54"/>
      <x:c r="C153" s="54"/>
      <x:c r="D153" s="58"/>
      <x:c r="E153" s="58"/>
      <x:c r="F153" s="60"/>
      <x:c r="G153" s="60"/>
      <x:c r="H153" s="60"/>
      <x:c r="I153" s="60"/>
      <x:c r="J153" s="60"/>
      <x:c r="K153" s="60"/>
      <x:c r="L153" s="58"/>
      <x:c r="M153" s="58"/>
      <x:c r="N153" s="54"/>
      <x:c r="O153" s="54"/>
      <x:c r="P153" s="54"/>
    </x:row>
    <x:row r="154">
      <x:c r="A154" s="56"/>
      <x:c r="B154" s="54"/>
      <x:c r="C154" s="54"/>
      <x:c r="D154" s="58"/>
      <x:c r="E154" s="58"/>
      <x:c r="F154" s="60"/>
      <x:c r="G154" s="60"/>
      <x:c r="H154" s="60"/>
      <x:c r="I154" s="60"/>
      <x:c r="J154" s="60"/>
      <x:c r="K154" s="60"/>
      <x:c r="L154" s="58"/>
      <x:c r="M154" s="58"/>
      <x:c r="N154" s="54"/>
      <x:c r="O154" s="54"/>
      <x:c r="P154" s="54"/>
    </x:row>
    <x:row r="155">
      <x:c r="A155" s="56"/>
      <x:c r="B155" s="54"/>
      <x:c r="C155" s="54"/>
      <x:c r="D155" s="58"/>
      <x:c r="E155" s="58"/>
      <x:c r="F155" s="60"/>
      <x:c r="G155" s="60"/>
      <x:c r="H155" s="60"/>
      <x:c r="I155" s="60"/>
      <x:c r="J155" s="60"/>
      <x:c r="K155" s="60"/>
      <x:c r="L155" s="58"/>
      <x:c r="M155" s="58"/>
      <x:c r="N155" s="54"/>
      <x:c r="O155" s="54"/>
      <x:c r="P155" s="54"/>
    </x:row>
    <x:row r="156">
      <x:c r="A156" s="56"/>
      <x:c r="B156" s="54"/>
      <x:c r="C156" s="54"/>
      <x:c r="D156" s="58"/>
      <x:c r="E156" s="58"/>
      <x:c r="F156" s="60"/>
      <x:c r="G156" s="60"/>
      <x:c r="H156" s="60"/>
      <x:c r="I156" s="60"/>
      <x:c r="J156" s="60"/>
      <x:c r="K156" s="60"/>
      <x:c r="L156" s="58"/>
      <x:c r="M156" s="58"/>
      <x:c r="N156" s="54"/>
      <x:c r="O156" s="54"/>
      <x:c r="P156" s="54"/>
    </x:row>
    <x:row r="157">
      <x:c r="A157" s="56"/>
      <x:c r="B157" s="54"/>
      <x:c r="C157" s="54"/>
      <x:c r="D157" s="58"/>
      <x:c r="E157" s="58"/>
      <x:c r="F157" s="60"/>
      <x:c r="G157" s="60"/>
      <x:c r="H157" s="60"/>
      <x:c r="I157" s="60"/>
      <x:c r="J157" s="60"/>
      <x:c r="K157" s="60"/>
      <x:c r="L157" s="58"/>
      <x:c r="M157" s="58"/>
      <x:c r="N157" s="54"/>
      <x:c r="O157" s="54"/>
      <x:c r="P157" s="54"/>
    </x:row>
    <x:row r="158">
      <x:c r="A158" s="56"/>
      <x:c r="B158" s="54"/>
      <x:c r="C158" s="54"/>
      <x:c r="D158" s="58"/>
      <x:c r="E158" s="58"/>
      <x:c r="F158" s="60"/>
      <x:c r="G158" s="60"/>
      <x:c r="H158" s="60"/>
      <x:c r="I158" s="60"/>
      <x:c r="J158" s="60"/>
      <x:c r="K158" s="60"/>
      <x:c r="L158" s="58"/>
      <x:c r="M158" s="58"/>
      <x:c r="N158" s="54"/>
      <x:c r="O158" s="54"/>
      <x:c r="P158" s="54"/>
    </x:row>
    <x:row r="159">
      <x:c r="A159" s="56"/>
      <x:c r="B159" s="54"/>
      <x:c r="C159" s="54"/>
      <x:c r="D159" s="58"/>
      <x:c r="E159" s="58"/>
      <x:c r="F159" s="60"/>
      <x:c r="G159" s="60"/>
      <x:c r="H159" s="60"/>
      <x:c r="I159" s="60"/>
      <x:c r="J159" s="60"/>
      <x:c r="K159" s="60"/>
      <x:c r="L159" s="58"/>
      <x:c r="M159" s="58"/>
      <x:c r="N159" s="54"/>
      <x:c r="O159" s="54"/>
      <x:c r="P159" s="54"/>
    </x:row>
    <x:row r="160">
      <x:c r="A160" s="56"/>
      <x:c r="B160" s="54"/>
      <x:c r="C160" s="54"/>
      <x:c r="D160" s="58"/>
      <x:c r="E160" s="58"/>
      <x:c r="F160" s="60"/>
      <x:c r="G160" s="60"/>
      <x:c r="H160" s="60"/>
      <x:c r="I160" s="60"/>
      <x:c r="J160" s="60"/>
      <x:c r="K160" s="60"/>
      <x:c r="L160" s="58"/>
      <x:c r="M160" s="58"/>
      <x:c r="N160" s="54"/>
      <x:c r="O160" s="54"/>
      <x:c r="P160" s="54"/>
    </x:row>
    <x:row r="161">
      <x:c r="A161" s="56"/>
      <x:c r="B161" s="54"/>
      <x:c r="C161" s="54"/>
      <x:c r="D161" s="58"/>
      <x:c r="E161" s="58"/>
      <x:c r="F161" s="60"/>
      <x:c r="G161" s="60"/>
      <x:c r="H161" s="60"/>
      <x:c r="I161" s="60"/>
      <x:c r="J161" s="60"/>
      <x:c r="K161" s="60"/>
      <x:c r="L161" s="58"/>
      <x:c r="M161" s="58"/>
      <x:c r="N161" s="54"/>
      <x:c r="O161" s="54"/>
      <x:c r="P161" s="54"/>
    </x:row>
    <x:row r="162">
      <x:c r="A162" s="56"/>
      <x:c r="B162" s="54"/>
      <x:c r="C162" s="54"/>
      <x:c r="D162" s="58"/>
      <x:c r="E162" s="58"/>
      <x:c r="F162" s="60"/>
      <x:c r="G162" s="60"/>
      <x:c r="H162" s="60"/>
      <x:c r="I162" s="60"/>
      <x:c r="J162" s="60"/>
      <x:c r="K162" s="60"/>
      <x:c r="L162" s="58"/>
      <x:c r="M162" s="58"/>
      <x:c r="N162" s="54"/>
      <x:c r="O162" s="54"/>
      <x:c r="P162" s="54"/>
    </x:row>
    <x:row r="163">
      <x:c r="A163" s="56"/>
      <x:c r="B163" s="54"/>
      <x:c r="C163" s="54"/>
      <x:c r="D163" s="58"/>
      <x:c r="E163" s="58"/>
      <x:c r="F163" s="60"/>
      <x:c r="G163" s="60"/>
      <x:c r="H163" s="60"/>
      <x:c r="I163" s="60"/>
      <x:c r="J163" s="60"/>
      <x:c r="K163" s="60"/>
      <x:c r="L163" s="58"/>
      <x:c r="M163" s="58"/>
      <x:c r="N163" s="54"/>
      <x:c r="O163" s="54"/>
      <x:c r="P163" s="54"/>
    </x:row>
    <x:row r="164">
      <x:c r="A164" s="56"/>
      <x:c r="B164" s="54"/>
      <x:c r="C164" s="54"/>
      <x:c r="D164" s="58"/>
      <x:c r="E164" s="58"/>
      <x:c r="F164" s="60"/>
      <x:c r="G164" s="60"/>
      <x:c r="H164" s="60"/>
      <x:c r="I164" s="60"/>
      <x:c r="J164" s="60"/>
      <x:c r="K164" s="60"/>
      <x:c r="L164" s="58"/>
      <x:c r="M164" s="58"/>
      <x:c r="N164" s="54"/>
      <x:c r="O164" s="54"/>
      <x:c r="P164" s="54"/>
    </x:row>
    <x:row r="165">
      <x:c r="A165" s="56"/>
      <x:c r="B165" s="54"/>
      <x:c r="C165" s="54"/>
      <x:c r="D165" s="58"/>
      <x:c r="E165" s="58"/>
      <x:c r="F165" s="60"/>
      <x:c r="G165" s="60"/>
      <x:c r="H165" s="60"/>
      <x:c r="I165" s="60"/>
      <x:c r="J165" s="60"/>
      <x:c r="K165" s="60"/>
      <x:c r="L165" s="58"/>
      <x:c r="M165" s="58"/>
      <x:c r="N165" s="54"/>
      <x:c r="O165" s="54"/>
      <x:c r="P165" s="54"/>
    </x:row>
    <x:row r="166">
      <x:c r="A166" s="56"/>
      <x:c r="B166" s="54"/>
      <x:c r="C166" s="54"/>
      <x:c r="D166" s="58"/>
      <x:c r="E166" s="58"/>
      <x:c r="F166" s="60"/>
      <x:c r="G166" s="60"/>
      <x:c r="H166" s="60"/>
      <x:c r="I166" s="60"/>
      <x:c r="J166" s="60"/>
      <x:c r="K166" s="60"/>
      <x:c r="L166" s="58"/>
      <x:c r="M166" s="58"/>
      <x:c r="N166" s="54"/>
      <x:c r="O166" s="54"/>
      <x:c r="P166" s="54"/>
    </x:row>
    <x:row r="167">
      <x:c r="A167" s="56"/>
      <x:c r="B167" s="54"/>
      <x:c r="C167" s="54"/>
      <x:c r="D167" s="58"/>
      <x:c r="E167" s="58"/>
      <x:c r="F167" s="60"/>
      <x:c r="G167" s="60"/>
      <x:c r="H167" s="60"/>
      <x:c r="I167" s="60"/>
      <x:c r="J167" s="60"/>
      <x:c r="K167" s="60"/>
      <x:c r="L167" s="58"/>
      <x:c r="M167" s="58"/>
      <x:c r="N167" s="54"/>
      <x:c r="O167" s="54"/>
      <x:c r="P167" s="54"/>
    </x:row>
    <x:row r="168">
      <x:c r="A168" s="56"/>
      <x:c r="B168" s="54"/>
      <x:c r="C168" s="54"/>
      <x:c r="D168" s="58"/>
      <x:c r="E168" s="58"/>
      <x:c r="F168" s="60"/>
      <x:c r="G168" s="60"/>
      <x:c r="H168" s="60"/>
      <x:c r="I168" s="60"/>
      <x:c r="J168" s="60"/>
      <x:c r="K168" s="60"/>
      <x:c r="L168" s="58"/>
      <x:c r="M168" s="58"/>
      <x:c r="N168" s="54"/>
      <x:c r="O168" s="54"/>
      <x:c r="P168" s="54"/>
    </x:row>
    <x:row r="169">
      <x:c r="A169" s="56"/>
      <x:c r="B169" s="54"/>
      <x:c r="C169" s="54"/>
      <x:c r="D169" s="58"/>
      <x:c r="E169" s="58"/>
      <x:c r="F169" s="60"/>
      <x:c r="G169" s="60"/>
      <x:c r="H169" s="60"/>
      <x:c r="I169" s="60"/>
      <x:c r="J169" s="60"/>
      <x:c r="K169" s="60"/>
      <x:c r="L169" s="58"/>
      <x:c r="M169" s="58"/>
      <x:c r="N169" s="54"/>
      <x:c r="O169" s="54"/>
      <x:c r="P169" s="54"/>
    </x:row>
    <x:row r="170">
      <x:c r="A170" s="56"/>
      <x:c r="B170" s="54"/>
      <x:c r="C170" s="54"/>
      <x:c r="D170" s="58"/>
      <x:c r="E170" s="58"/>
      <x:c r="F170" s="60"/>
      <x:c r="G170" s="60"/>
      <x:c r="H170" s="60"/>
      <x:c r="I170" s="60"/>
      <x:c r="J170" s="60"/>
      <x:c r="K170" s="60"/>
      <x:c r="L170" s="58"/>
      <x:c r="M170" s="58"/>
      <x:c r="N170" s="54"/>
      <x:c r="O170" s="54"/>
      <x:c r="P170" s="54"/>
    </x:row>
    <x:row r="171">
      <x:c r="A171" s="56"/>
      <x:c r="B171" s="54"/>
      <x:c r="C171" s="54"/>
      <x:c r="D171" s="58"/>
      <x:c r="E171" s="58"/>
      <x:c r="F171" s="60"/>
      <x:c r="G171" s="60"/>
      <x:c r="H171" s="60"/>
      <x:c r="I171" s="60"/>
      <x:c r="J171" s="60"/>
      <x:c r="K171" s="60"/>
      <x:c r="L171" s="58"/>
      <x:c r="M171" s="58"/>
      <x:c r="N171" s="54"/>
      <x:c r="O171" s="54"/>
      <x:c r="P171" s="54"/>
    </x:row>
    <x:row r="172">
      <x:c r="A172" s="56"/>
      <x:c r="B172" s="54"/>
      <x:c r="C172" s="54"/>
      <x:c r="D172" s="58"/>
      <x:c r="E172" s="58"/>
      <x:c r="F172" s="60"/>
      <x:c r="G172" s="60"/>
      <x:c r="H172" s="60"/>
      <x:c r="I172" s="60"/>
      <x:c r="J172" s="60"/>
      <x:c r="K172" s="60"/>
      <x:c r="L172" s="58"/>
      <x:c r="M172" s="58"/>
      <x:c r="N172" s="54"/>
      <x:c r="O172" s="54"/>
      <x:c r="P172" s="54"/>
    </x:row>
    <x:row r="173">
      <x:c r="A173" s="56"/>
      <x:c r="B173" s="54"/>
      <x:c r="C173" s="54"/>
      <x:c r="D173" s="58"/>
      <x:c r="E173" s="58"/>
      <x:c r="F173" s="60"/>
      <x:c r="G173" s="60"/>
      <x:c r="H173" s="60"/>
      <x:c r="I173" s="60"/>
      <x:c r="J173" s="60"/>
      <x:c r="K173" s="60"/>
      <x:c r="L173" s="58"/>
      <x:c r="M173" s="58"/>
      <x:c r="N173" s="54"/>
      <x:c r="O173" s="54"/>
      <x:c r="P173" s="54"/>
    </x:row>
    <x:row r="174">
      <x:c r="A174" s="56"/>
      <x:c r="B174" s="54"/>
      <x:c r="C174" s="54"/>
      <x:c r="D174" s="58"/>
      <x:c r="E174" s="58"/>
      <x:c r="F174" s="60"/>
      <x:c r="G174" s="60"/>
      <x:c r="H174" s="60"/>
      <x:c r="I174" s="60"/>
      <x:c r="J174" s="60"/>
      <x:c r="K174" s="60"/>
      <x:c r="L174" s="58"/>
      <x:c r="M174" s="58"/>
      <x:c r="N174" s="54"/>
      <x:c r="O174" s="54"/>
      <x:c r="P174" s="54"/>
    </x:row>
    <x:row r="175">
      <x:c r="A175" s="56"/>
      <x:c r="B175" s="54"/>
      <x:c r="C175" s="54"/>
      <x:c r="D175" s="58"/>
      <x:c r="E175" s="58"/>
      <x:c r="F175" s="60"/>
      <x:c r="G175" s="60"/>
      <x:c r="H175" s="60"/>
      <x:c r="I175" s="60"/>
      <x:c r="J175" s="60"/>
      <x:c r="K175" s="60"/>
      <x:c r="L175" s="58"/>
      <x:c r="M175" s="58"/>
      <x:c r="N175" s="54"/>
      <x:c r="O175" s="54"/>
      <x:c r="P175" s="54"/>
    </x:row>
    <x:row r="176">
      <x:c r="A176" s="56"/>
      <x:c r="B176" s="54"/>
      <x:c r="C176" s="54"/>
      <x:c r="D176" s="58"/>
      <x:c r="E176" s="58"/>
      <x:c r="F176" s="60"/>
      <x:c r="G176" s="60"/>
      <x:c r="H176" s="60"/>
      <x:c r="I176" s="60"/>
      <x:c r="J176" s="60"/>
      <x:c r="K176" s="60"/>
      <x:c r="L176" s="58"/>
      <x:c r="M176" s="58"/>
      <x:c r="N176" s="54"/>
      <x:c r="O176" s="54"/>
      <x:c r="P176" s="54"/>
    </x:row>
    <x:row r="177">
      <x:c r="A177" s="56"/>
      <x:c r="B177" s="54"/>
      <x:c r="C177" s="54"/>
      <x:c r="D177" s="58"/>
      <x:c r="E177" s="58"/>
      <x:c r="F177" s="60"/>
      <x:c r="G177" s="60"/>
      <x:c r="H177" s="60"/>
      <x:c r="I177" s="60"/>
      <x:c r="J177" s="60"/>
      <x:c r="K177" s="60"/>
      <x:c r="L177" s="58"/>
      <x:c r="M177" s="58"/>
      <x:c r="N177" s="54"/>
      <x:c r="O177" s="54"/>
      <x:c r="P177" s="54"/>
    </x:row>
    <x:row r="178">
      <x:c r="A178" s="56"/>
      <x:c r="B178" s="54"/>
      <x:c r="C178" s="54"/>
      <x:c r="D178" s="58"/>
      <x:c r="E178" s="58"/>
      <x:c r="F178" s="60"/>
      <x:c r="G178" s="60"/>
      <x:c r="H178" s="60"/>
      <x:c r="I178" s="60"/>
      <x:c r="J178" s="60"/>
      <x:c r="K178" s="60"/>
      <x:c r="L178" s="58"/>
      <x:c r="M178" s="58"/>
      <x:c r="N178" s="54"/>
      <x:c r="O178" s="54"/>
      <x:c r="P178" s="54"/>
    </x:row>
    <x:row r="179">
      <x:c r="A179" s="56"/>
      <x:c r="B179" s="54"/>
      <x:c r="C179" s="54"/>
      <x:c r="D179" s="58"/>
      <x:c r="E179" s="58"/>
      <x:c r="F179" s="60"/>
      <x:c r="G179" s="60"/>
      <x:c r="H179" s="60"/>
      <x:c r="I179" s="60"/>
      <x:c r="J179" s="60"/>
      <x:c r="K179" s="60"/>
      <x:c r="L179" s="58"/>
      <x:c r="M179" s="58"/>
      <x:c r="N179" s="54"/>
      <x:c r="O179" s="54"/>
      <x:c r="P179" s="54"/>
    </x:row>
    <x:row r="180">
      <x:c r="A180" s="56"/>
      <x:c r="B180" s="54"/>
      <x:c r="C180" s="54"/>
      <x:c r="D180" s="58"/>
      <x:c r="E180" s="58"/>
      <x:c r="F180" s="60"/>
      <x:c r="G180" s="60"/>
      <x:c r="H180" s="60"/>
      <x:c r="I180" s="60"/>
      <x:c r="J180" s="60"/>
      <x:c r="K180" s="60"/>
      <x:c r="L180" s="58"/>
      <x:c r="M180" s="58"/>
      <x:c r="N180" s="54"/>
      <x:c r="O180" s="54"/>
      <x:c r="P180" s="54"/>
    </x:row>
    <x:row r="181">
      <x:c r="A181" s="56"/>
      <x:c r="B181" s="54"/>
      <x:c r="C181" s="54"/>
      <x:c r="D181" s="58"/>
      <x:c r="E181" s="58"/>
      <x:c r="F181" s="60"/>
      <x:c r="G181" s="60"/>
      <x:c r="H181" s="60"/>
      <x:c r="I181" s="60"/>
      <x:c r="J181" s="60"/>
      <x:c r="K181" s="60"/>
      <x:c r="L181" s="58"/>
      <x:c r="M181" s="58"/>
      <x:c r="N181" s="54"/>
      <x:c r="O181" s="54"/>
      <x:c r="P181" s="54"/>
    </x:row>
    <x:row r="182">
      <x:c r="A182" s="56"/>
      <x:c r="B182" s="54"/>
      <x:c r="C182" s="54"/>
      <x:c r="D182" s="58"/>
      <x:c r="E182" s="58"/>
      <x:c r="F182" s="60"/>
      <x:c r="G182" s="60"/>
      <x:c r="H182" s="60"/>
      <x:c r="I182" s="60"/>
      <x:c r="J182" s="60"/>
      <x:c r="K182" s="60"/>
      <x:c r="L182" s="58"/>
      <x:c r="M182" s="58"/>
      <x:c r="N182" s="54"/>
      <x:c r="O182" s="54"/>
      <x:c r="P182" s="54"/>
    </x:row>
    <x:row r="183">
      <x:c r="A183" s="56"/>
      <x:c r="B183" s="54"/>
      <x:c r="C183" s="54"/>
      <x:c r="D183" s="58"/>
      <x:c r="E183" s="58"/>
      <x:c r="F183" s="60"/>
      <x:c r="G183" s="60"/>
      <x:c r="H183" s="60"/>
      <x:c r="I183" s="60"/>
      <x:c r="J183" s="60"/>
      <x:c r="K183" s="60"/>
      <x:c r="L183" s="58"/>
      <x:c r="M183" s="58"/>
      <x:c r="N183" s="54"/>
      <x:c r="O183" s="54"/>
      <x:c r="P183" s="54"/>
    </x:row>
    <x:row r="184">
      <x:c r="A184" s="56"/>
      <x:c r="B184" s="54"/>
      <x:c r="C184" s="54"/>
      <x:c r="D184" s="58"/>
      <x:c r="E184" s="58"/>
      <x:c r="F184" s="60"/>
      <x:c r="G184" s="60"/>
      <x:c r="H184" s="60"/>
      <x:c r="I184" s="60"/>
      <x:c r="J184" s="60"/>
      <x:c r="K184" s="60"/>
      <x:c r="L184" s="58"/>
      <x:c r="M184" s="58"/>
      <x:c r="N184" s="54"/>
      <x:c r="O184" s="54"/>
      <x:c r="P184" s="54"/>
    </x:row>
    <x:row r="185">
      <x:c r="A185" s="56"/>
      <x:c r="B185" s="54"/>
      <x:c r="C185" s="54"/>
      <x:c r="D185" s="58"/>
      <x:c r="E185" s="58"/>
      <x:c r="F185" s="60"/>
      <x:c r="G185" s="60"/>
      <x:c r="H185" s="60"/>
      <x:c r="I185" s="60"/>
      <x:c r="J185" s="60"/>
      <x:c r="K185" s="60"/>
      <x:c r="L185" s="58"/>
      <x:c r="M185" s="58"/>
      <x:c r="N185" s="54"/>
      <x:c r="O185" s="54"/>
      <x:c r="P185" s="54"/>
    </x:row>
    <x:row r="186">
      <x:c r="A186" s="56"/>
      <x:c r="B186" s="54"/>
      <x:c r="C186" s="54"/>
      <x:c r="D186" s="58"/>
      <x:c r="E186" s="58"/>
      <x:c r="F186" s="60"/>
      <x:c r="G186" s="60"/>
      <x:c r="H186" s="60"/>
      <x:c r="I186" s="60"/>
      <x:c r="J186" s="60"/>
      <x:c r="K186" s="60"/>
      <x:c r="L186" s="58"/>
      <x:c r="M186" s="58"/>
      <x:c r="N186" s="54"/>
      <x:c r="O186" s="54"/>
      <x:c r="P186" s="54"/>
    </x:row>
    <x:row r="187">
      <x:c r="A187" s="56"/>
      <x:c r="B187" s="54"/>
      <x:c r="C187" s="54"/>
      <x:c r="D187" s="58"/>
      <x:c r="E187" s="58"/>
      <x:c r="F187" s="60"/>
      <x:c r="G187" s="60"/>
      <x:c r="H187" s="60"/>
      <x:c r="I187" s="60"/>
      <x:c r="J187" s="60"/>
      <x:c r="K187" s="60"/>
      <x:c r="L187" s="58"/>
      <x:c r="M187" s="58"/>
      <x:c r="N187" s="54"/>
      <x:c r="O187" s="54"/>
      <x:c r="P187" s="54"/>
    </x:row>
    <x:row r="188">
      <x:c r="A188" s="56"/>
      <x:c r="B188" s="54"/>
      <x:c r="C188" s="54"/>
      <x:c r="D188" s="58"/>
      <x:c r="E188" s="58"/>
      <x:c r="F188" s="60"/>
      <x:c r="G188" s="60"/>
      <x:c r="H188" s="60"/>
      <x:c r="I188" s="60"/>
      <x:c r="J188" s="60"/>
      <x:c r="K188" s="60"/>
      <x:c r="L188" s="58"/>
      <x:c r="M188" s="58"/>
      <x:c r="N188" s="54"/>
      <x:c r="O188" s="54"/>
      <x:c r="P188" s="54"/>
    </x:row>
    <x:row r="189">
      <x:c r="A189" s="56"/>
      <x:c r="B189" s="54"/>
      <x:c r="C189" s="54"/>
      <x:c r="D189" s="58"/>
      <x:c r="E189" s="58"/>
      <x:c r="F189" s="60"/>
      <x:c r="G189" s="60"/>
      <x:c r="H189" s="60"/>
      <x:c r="I189" s="60"/>
      <x:c r="J189" s="60"/>
      <x:c r="K189" s="60"/>
      <x:c r="L189" s="58"/>
      <x:c r="M189" s="58"/>
      <x:c r="N189" s="54"/>
      <x:c r="O189" s="54"/>
      <x:c r="P189" s="54"/>
    </x:row>
    <x:row r="190">
      <x:c r="A190" s="56"/>
      <x:c r="B190" s="54"/>
      <x:c r="C190" s="54"/>
      <x:c r="D190" s="58"/>
      <x:c r="E190" s="58"/>
      <x:c r="F190" s="60"/>
      <x:c r="G190" s="60"/>
      <x:c r="H190" s="60"/>
      <x:c r="I190" s="60"/>
      <x:c r="J190" s="60"/>
      <x:c r="K190" s="60"/>
      <x:c r="L190" s="58"/>
      <x:c r="M190" s="58"/>
      <x:c r="N190" s="54"/>
      <x:c r="O190" s="54"/>
      <x:c r="P190" s="54"/>
    </x:row>
    <x:row r="191">
      <x:c r="A191" s="56"/>
      <x:c r="B191" s="54"/>
      <x:c r="C191" s="54"/>
      <x:c r="D191" s="58"/>
      <x:c r="E191" s="58"/>
      <x:c r="F191" s="60"/>
      <x:c r="G191" s="60"/>
      <x:c r="H191" s="60"/>
      <x:c r="I191" s="60"/>
      <x:c r="J191" s="60"/>
      <x:c r="K191" s="60"/>
      <x:c r="L191" s="58"/>
      <x:c r="M191" s="58"/>
      <x:c r="N191" s="54"/>
      <x:c r="O191" s="54"/>
      <x:c r="P191" s="54"/>
    </x:row>
    <x:row r="192">
      <x:c r="A192" s="56"/>
      <x:c r="B192" s="54"/>
      <x:c r="C192" s="54"/>
      <x:c r="D192" s="58"/>
      <x:c r="E192" s="58"/>
      <x:c r="F192" s="60"/>
      <x:c r="G192" s="60"/>
      <x:c r="H192" s="60"/>
      <x:c r="I192" s="60"/>
      <x:c r="J192" s="60"/>
      <x:c r="K192" s="60"/>
      <x:c r="L192" s="58"/>
      <x:c r="M192" s="58"/>
      <x:c r="N192" s="54"/>
      <x:c r="O192" s="54"/>
      <x:c r="P192" s="54"/>
    </x:row>
    <x:row r="193">
      <x:c r="A193" s="56"/>
      <x:c r="B193" s="54"/>
      <x:c r="C193" s="54"/>
      <x:c r="D193" s="58"/>
      <x:c r="E193" s="58"/>
      <x:c r="F193" s="60"/>
      <x:c r="G193" s="60"/>
      <x:c r="H193" s="60"/>
      <x:c r="I193" s="60"/>
      <x:c r="J193" s="60"/>
      <x:c r="K193" s="60"/>
      <x:c r="L193" s="58"/>
      <x:c r="M193" s="58"/>
      <x:c r="N193" s="54"/>
      <x:c r="O193" s="54"/>
      <x:c r="P193" s="54"/>
    </x:row>
    <x:row r="194">
      <x:c r="A194" s="56"/>
      <x:c r="B194" s="54"/>
      <x:c r="C194" s="54"/>
      <x:c r="D194" s="58"/>
      <x:c r="E194" s="58"/>
      <x:c r="F194" s="60"/>
      <x:c r="G194" s="60"/>
      <x:c r="H194" s="60"/>
      <x:c r="I194" s="60"/>
      <x:c r="J194" s="60"/>
      <x:c r="K194" s="60"/>
      <x:c r="L194" s="58"/>
      <x:c r="M194" s="58"/>
      <x:c r="N194" s="54"/>
      <x:c r="O194" s="54"/>
      <x:c r="P194" s="54"/>
    </x:row>
    <x:row r="195">
      <x:c r="A195" s="56"/>
      <x:c r="B195" s="54"/>
      <x:c r="C195" s="54"/>
      <x:c r="D195" s="58"/>
      <x:c r="E195" s="58"/>
      <x:c r="F195" s="60"/>
      <x:c r="G195" s="60"/>
      <x:c r="H195" s="60"/>
      <x:c r="I195" s="60"/>
      <x:c r="J195" s="60"/>
      <x:c r="K195" s="60"/>
      <x:c r="L195" s="58"/>
      <x:c r="M195" s="58"/>
      <x:c r="N195" s="54"/>
      <x:c r="O195" s="54"/>
      <x:c r="P195" s="54"/>
    </x:row>
    <x:row r="196">
      <x:c r="A196" s="56"/>
      <x:c r="B196" s="54"/>
      <x:c r="C196" s="54"/>
      <x:c r="D196" s="58"/>
      <x:c r="E196" s="58"/>
      <x:c r="F196" s="60"/>
      <x:c r="G196" s="60"/>
      <x:c r="H196" s="60"/>
      <x:c r="I196" s="60"/>
      <x:c r="J196" s="60"/>
      <x:c r="K196" s="60"/>
      <x:c r="L196" s="58"/>
      <x:c r="M196" s="58"/>
      <x:c r="N196" s="54"/>
      <x:c r="O196" s="54"/>
      <x:c r="P196" s="54"/>
    </x:row>
    <x:row r="197">
      <x:c r="A197" s="56"/>
      <x:c r="B197" s="54"/>
      <x:c r="C197" s="54"/>
      <x:c r="D197" s="58"/>
      <x:c r="E197" s="58"/>
      <x:c r="F197" s="60"/>
      <x:c r="G197" s="60"/>
      <x:c r="H197" s="60"/>
      <x:c r="I197" s="60"/>
      <x:c r="J197" s="60"/>
      <x:c r="K197" s="60"/>
      <x:c r="L197" s="58"/>
      <x:c r="M197" s="58"/>
      <x:c r="N197" s="54"/>
      <x:c r="O197" s="54"/>
      <x:c r="P197" s="54"/>
    </x:row>
    <x:row r="198">
      <x:c r="A198" s="56"/>
      <x:c r="B198" s="54"/>
      <x:c r="C198" s="54"/>
      <x:c r="D198" s="58"/>
      <x:c r="E198" s="58"/>
      <x:c r="F198" s="60"/>
      <x:c r="G198" s="60"/>
      <x:c r="H198" s="60"/>
      <x:c r="I198" s="60"/>
      <x:c r="J198" s="60"/>
      <x:c r="K198" s="60"/>
      <x:c r="L198" s="58"/>
      <x:c r="M198" s="58"/>
      <x:c r="N198" s="54"/>
      <x:c r="O198" s="54"/>
      <x:c r="P198" s="54"/>
    </x:row>
    <x:row r="199">
      <x:c r="A199" s="56"/>
      <x:c r="B199" s="54"/>
      <x:c r="C199" s="54"/>
      <x:c r="D199" s="58"/>
      <x:c r="E199" s="58"/>
      <x:c r="F199" s="60"/>
      <x:c r="G199" s="60"/>
      <x:c r="H199" s="60"/>
      <x:c r="I199" s="60"/>
      <x:c r="J199" s="60"/>
      <x:c r="K199" s="60"/>
      <x:c r="L199" s="58"/>
      <x:c r="M199" s="58"/>
      <x:c r="N199" s="54"/>
      <x:c r="O199" s="54"/>
      <x:c r="P199" s="54"/>
    </x:row>
    <x:row r="200">
      <x:c r="A200" s="56"/>
      <x:c r="B200" s="54"/>
      <x:c r="C200" s="54"/>
      <x:c r="D200" s="58"/>
      <x:c r="E200" s="58"/>
      <x:c r="F200" s="60"/>
      <x:c r="G200" s="60"/>
      <x:c r="H200" s="60"/>
      <x:c r="I200" s="60"/>
      <x:c r="J200" s="60"/>
      <x:c r="K200" s="60"/>
      <x:c r="L200" s="58"/>
      <x:c r="M200" s="58"/>
      <x:c r="N200" s="54"/>
      <x:c r="O200" s="54"/>
      <x:c r="P200" s="54"/>
    </x:row>
    <x:row r="201">
      <x:c r="A201" s="56"/>
      <x:c r="B201" s="54"/>
      <x:c r="C201" s="54"/>
      <x:c r="D201" s="58"/>
      <x:c r="E201" s="58"/>
      <x:c r="F201" s="60"/>
      <x:c r="G201" s="60"/>
      <x:c r="H201" s="60"/>
      <x:c r="I201" s="60"/>
      <x:c r="J201" s="60"/>
      <x:c r="K201" s="60"/>
      <x:c r="L201" s="58"/>
      <x:c r="M201" s="58"/>
      <x:c r="N201" s="54"/>
      <x:c r="O201" s="54"/>
      <x:c r="P201" s="54"/>
    </x:row>
    <x:row r="202">
      <x:c r="A202" s="56"/>
      <x:c r="B202" s="54"/>
      <x:c r="C202" s="54"/>
      <x:c r="D202" s="58"/>
      <x:c r="E202" s="58"/>
      <x:c r="F202" s="60"/>
      <x:c r="G202" s="60"/>
      <x:c r="H202" s="60"/>
      <x:c r="I202" s="60"/>
      <x:c r="J202" s="60"/>
      <x:c r="K202" s="60"/>
      <x:c r="L202" s="58"/>
      <x:c r="M202" s="58"/>
      <x:c r="N202" s="54"/>
      <x:c r="O202" s="54"/>
      <x:c r="P202" s="54"/>
    </x:row>
    <x:row r="203">
      <x:c r="A203" s="56"/>
      <x:c r="B203" s="54"/>
      <x:c r="C203" s="54"/>
      <x:c r="D203" s="58"/>
      <x:c r="E203" s="58"/>
      <x:c r="F203" s="60"/>
      <x:c r="G203" s="60"/>
      <x:c r="H203" s="60"/>
      <x:c r="I203" s="60"/>
      <x:c r="J203" s="60"/>
      <x:c r="K203" s="60"/>
      <x:c r="L203" s="58"/>
      <x:c r="M203" s="58"/>
      <x:c r="N203" s="54"/>
      <x:c r="O203" s="54"/>
      <x:c r="P203" s="54"/>
    </x:row>
    <x:row r="204">
      <x:c r="A204" s="56"/>
      <x:c r="B204" s="54"/>
      <x:c r="C204" s="54"/>
      <x:c r="D204" s="58"/>
      <x:c r="E204" s="58"/>
      <x:c r="F204" s="60"/>
      <x:c r="G204" s="60"/>
      <x:c r="H204" s="60"/>
      <x:c r="I204" s="60"/>
      <x:c r="J204" s="60"/>
      <x:c r="K204" s="60"/>
      <x:c r="L204" s="58"/>
      <x:c r="M204" s="58"/>
      <x:c r="N204" s="54"/>
      <x:c r="O204" s="54"/>
      <x:c r="P204" s="54"/>
    </x:row>
    <x:row r="205">
      <x:c r="A205" s="56"/>
      <x:c r="B205" s="54"/>
      <x:c r="C205" s="54"/>
      <x:c r="D205" s="58"/>
      <x:c r="E205" s="58"/>
      <x:c r="F205" s="60"/>
      <x:c r="G205" s="60"/>
      <x:c r="H205" s="60"/>
      <x:c r="I205" s="60"/>
      <x:c r="J205" s="60"/>
      <x:c r="K205" s="60"/>
      <x:c r="L205" s="58"/>
      <x:c r="M205" s="58"/>
      <x:c r="N205" s="54"/>
      <x:c r="O205" s="54"/>
      <x:c r="P205" s="54"/>
    </x:row>
    <x:row r="206">
      <x:c r="A206" s="56"/>
      <x:c r="B206" s="54"/>
      <x:c r="C206" s="54"/>
      <x:c r="D206" s="58"/>
      <x:c r="E206" s="58"/>
      <x:c r="F206" s="60"/>
      <x:c r="G206" s="60"/>
      <x:c r="H206" s="60"/>
      <x:c r="I206" s="60"/>
      <x:c r="J206" s="60"/>
      <x:c r="K206" s="60"/>
      <x:c r="L206" s="58"/>
      <x:c r="M206" s="58"/>
      <x:c r="N206" s="54"/>
      <x:c r="O206" s="54"/>
      <x:c r="P206" s="54"/>
    </x:row>
    <x:row r="207">
      <x:c r="A207" s="56"/>
      <x:c r="B207" s="54"/>
      <x:c r="C207" s="54"/>
      <x:c r="D207" s="58"/>
      <x:c r="E207" s="58"/>
      <x:c r="F207" s="60"/>
      <x:c r="G207" s="60"/>
      <x:c r="H207" s="60"/>
      <x:c r="I207" s="60"/>
      <x:c r="J207" s="60"/>
      <x:c r="K207" s="60"/>
      <x:c r="L207" s="58"/>
      <x:c r="M207" s="58"/>
      <x:c r="N207" s="54"/>
      <x:c r="O207" s="54"/>
      <x:c r="P207" s="54"/>
    </x:row>
    <x:row r="208">
      <x:c r="A208" s="56"/>
      <x:c r="B208" s="54"/>
      <x:c r="C208" s="54"/>
      <x:c r="D208" s="58"/>
      <x:c r="E208" s="58"/>
      <x:c r="F208" s="60"/>
      <x:c r="G208" s="60"/>
      <x:c r="H208" s="60"/>
      <x:c r="I208" s="60"/>
      <x:c r="J208" s="60"/>
      <x:c r="K208" s="60"/>
      <x:c r="L208" s="58"/>
      <x:c r="M208" s="58"/>
      <x:c r="N208" s="54"/>
      <x:c r="O208" s="54"/>
      <x:c r="P208" s="54"/>
    </x:row>
    <x:row r="209">
      <x:c r="A209" s="56"/>
      <x:c r="B209" s="54"/>
      <x:c r="C209" s="54"/>
      <x:c r="D209" s="58"/>
      <x:c r="E209" s="58"/>
      <x:c r="F209" s="60"/>
      <x:c r="G209" s="60"/>
      <x:c r="H209" s="60"/>
      <x:c r="I209" s="60"/>
      <x:c r="J209" s="60"/>
      <x:c r="K209" s="60"/>
      <x:c r="L209" s="58"/>
      <x:c r="M209" s="58"/>
      <x:c r="N209" s="54"/>
      <x:c r="O209" s="54"/>
      <x:c r="P209" s="54"/>
    </x:row>
    <x:row r="210">
      <x:c r="A210" s="56"/>
      <x:c r="B210" s="54"/>
      <x:c r="C210" s="54"/>
      <x:c r="D210" s="58"/>
      <x:c r="E210" s="58"/>
      <x:c r="F210" s="60"/>
      <x:c r="G210" s="60"/>
      <x:c r="H210" s="60"/>
      <x:c r="I210" s="60"/>
      <x:c r="J210" s="60"/>
      <x:c r="K210" s="60"/>
      <x:c r="L210" s="58"/>
      <x:c r="M210" s="58"/>
      <x:c r="N210" s="54"/>
      <x:c r="O210" s="54"/>
      <x:c r="P210" s="54"/>
    </x:row>
    <x:row r="211">
      <x:c r="A211" s="56"/>
      <x:c r="B211" s="54"/>
      <x:c r="C211" s="54"/>
      <x:c r="D211" s="58"/>
      <x:c r="E211" s="58"/>
      <x:c r="F211" s="60"/>
      <x:c r="G211" s="60"/>
      <x:c r="H211" s="60"/>
      <x:c r="I211" s="60"/>
      <x:c r="J211" s="60"/>
      <x:c r="K211" s="60"/>
      <x:c r="L211" s="58"/>
      <x:c r="M211" s="58"/>
      <x:c r="N211" s="54"/>
      <x:c r="O211" s="54"/>
      <x:c r="P211" s="54"/>
    </x:row>
    <x:row r="212">
      <x:c r="A212" s="56"/>
      <x:c r="B212" s="54"/>
      <x:c r="C212" s="54"/>
      <x:c r="D212" s="58"/>
      <x:c r="E212" s="58"/>
      <x:c r="F212" s="60"/>
      <x:c r="G212" s="60"/>
      <x:c r="H212" s="60"/>
      <x:c r="I212" s="60"/>
      <x:c r="J212" s="60"/>
      <x:c r="K212" s="60"/>
      <x:c r="L212" s="58"/>
      <x:c r="M212" s="58"/>
      <x:c r="N212" s="54"/>
      <x:c r="O212" s="54"/>
      <x:c r="P212" s="54"/>
    </x:row>
    <x:row r="213">
      <x:c r="A213" s="56"/>
      <x:c r="B213" s="54"/>
      <x:c r="C213" s="54"/>
      <x:c r="D213" s="58"/>
      <x:c r="E213" s="58"/>
      <x:c r="F213" s="60"/>
      <x:c r="G213" s="60"/>
      <x:c r="H213" s="60"/>
      <x:c r="I213" s="60"/>
      <x:c r="J213" s="60"/>
      <x:c r="K213" s="60"/>
      <x:c r="L213" s="58"/>
      <x:c r="M213" s="58"/>
      <x:c r="N213" s="54"/>
      <x:c r="O213" s="54"/>
      <x:c r="P213" s="54"/>
    </x:row>
    <x:row r="214">
      <x:c r="A214" s="56"/>
      <x:c r="B214" s="54"/>
      <x:c r="C214" s="54"/>
      <x:c r="D214" s="58"/>
      <x:c r="E214" s="58"/>
      <x:c r="F214" s="60"/>
      <x:c r="G214" s="60"/>
      <x:c r="H214" s="60"/>
      <x:c r="I214" s="60"/>
      <x:c r="J214" s="60"/>
      <x:c r="K214" s="60"/>
      <x:c r="L214" s="58"/>
      <x:c r="M214" s="58"/>
      <x:c r="N214" s="54"/>
      <x:c r="O214" s="54"/>
      <x:c r="P214" s="54"/>
    </x:row>
    <x:row r="215">
      <x:c r="A215" s="56"/>
      <x:c r="B215" s="54"/>
      <x:c r="C215" s="54"/>
      <x:c r="D215" s="58"/>
      <x:c r="E215" s="58"/>
      <x:c r="F215" s="60"/>
      <x:c r="G215" s="60"/>
      <x:c r="H215" s="60"/>
      <x:c r="I215" s="60"/>
      <x:c r="J215" s="60"/>
      <x:c r="K215" s="60"/>
      <x:c r="L215" s="58"/>
      <x:c r="M215" s="58"/>
      <x:c r="N215" s="54"/>
      <x:c r="O215" s="54"/>
      <x:c r="P215" s="54"/>
    </x:row>
    <x:row r="216">
      <x:c r="A216" s="56"/>
      <x:c r="B216" s="54"/>
      <x:c r="C216" s="54"/>
      <x:c r="D216" s="58"/>
      <x:c r="E216" s="58"/>
      <x:c r="F216" s="60"/>
      <x:c r="G216" s="60"/>
      <x:c r="H216" s="60"/>
      <x:c r="I216" s="60"/>
      <x:c r="J216" s="60"/>
      <x:c r="K216" s="60"/>
      <x:c r="L216" s="58"/>
      <x:c r="M216" s="58"/>
      <x:c r="N216" s="54"/>
      <x:c r="O216" s="54"/>
      <x:c r="P216" s="54"/>
    </x:row>
    <x:row r="217">
      <x:c r="A217" s="56"/>
      <x:c r="B217" s="54"/>
      <x:c r="C217" s="54"/>
      <x:c r="D217" s="58"/>
      <x:c r="E217" s="58"/>
      <x:c r="F217" s="60"/>
      <x:c r="G217" s="60"/>
      <x:c r="H217" s="60"/>
      <x:c r="I217" s="60"/>
      <x:c r="J217" s="60"/>
      <x:c r="K217" s="60"/>
      <x:c r="L217" s="58"/>
      <x:c r="M217" s="58"/>
      <x:c r="N217" s="54"/>
      <x:c r="O217" s="54"/>
      <x:c r="P217" s="54"/>
    </x:row>
    <x:row r="218">
      <x:c r="A218" s="56"/>
      <x:c r="B218" s="54"/>
      <x:c r="C218" s="54"/>
      <x:c r="D218" s="58"/>
      <x:c r="E218" s="58"/>
      <x:c r="F218" s="60"/>
      <x:c r="G218" s="60"/>
      <x:c r="H218" s="60"/>
      <x:c r="I218" s="60"/>
      <x:c r="J218" s="60"/>
      <x:c r="K218" s="60"/>
      <x:c r="L218" s="58"/>
      <x:c r="M218" s="58"/>
      <x:c r="N218" s="54"/>
      <x:c r="O218" s="54"/>
      <x:c r="P218" s="54"/>
    </x:row>
    <x:row r="219">
      <x:c r="A219" s="56"/>
      <x:c r="B219" s="54"/>
      <x:c r="C219" s="54"/>
      <x:c r="D219" s="58"/>
      <x:c r="E219" s="58"/>
      <x:c r="F219" s="60"/>
      <x:c r="G219" s="60"/>
      <x:c r="H219" s="60"/>
      <x:c r="I219" s="60"/>
      <x:c r="J219" s="60"/>
      <x:c r="K219" s="60"/>
      <x:c r="L219" s="58"/>
      <x:c r="M219" s="58"/>
      <x:c r="N219" s="54"/>
      <x:c r="O219" s="54"/>
      <x:c r="P219" s="54"/>
    </x:row>
    <x:row r="220">
      <x:c r="A220" s="56"/>
      <x:c r="B220" s="54"/>
      <x:c r="C220" s="54"/>
      <x:c r="D220" s="58"/>
      <x:c r="E220" s="58"/>
      <x:c r="F220" s="60"/>
      <x:c r="G220" s="60"/>
      <x:c r="H220" s="60"/>
      <x:c r="I220" s="60"/>
      <x:c r="J220" s="60"/>
      <x:c r="K220" s="60"/>
      <x:c r="L220" s="58"/>
      <x:c r="M220" s="58"/>
      <x:c r="N220" s="54"/>
      <x:c r="O220" s="54"/>
      <x:c r="P220" s="54"/>
    </x:row>
    <x:row r="221">
      <x:c r="A221" s="56"/>
      <x:c r="B221" s="54"/>
      <x:c r="C221" s="54"/>
      <x:c r="D221" s="58"/>
      <x:c r="E221" s="58"/>
      <x:c r="F221" s="60"/>
      <x:c r="G221" s="60"/>
      <x:c r="H221" s="60"/>
      <x:c r="I221" s="60"/>
      <x:c r="J221" s="60"/>
      <x:c r="K221" s="60"/>
      <x:c r="L221" s="58"/>
      <x:c r="M221" s="58"/>
      <x:c r="N221" s="54"/>
      <x:c r="O221" s="54"/>
      <x:c r="P221" s="54"/>
    </x:row>
    <x:row r="222">
      <x:c r="A222" s="56"/>
      <x:c r="B222" s="54"/>
      <x:c r="C222" s="54"/>
      <x:c r="D222" s="58"/>
      <x:c r="E222" s="58"/>
      <x:c r="F222" s="60"/>
      <x:c r="G222" s="60"/>
      <x:c r="H222" s="60"/>
      <x:c r="I222" s="60"/>
      <x:c r="J222" s="60"/>
      <x:c r="K222" s="60"/>
      <x:c r="L222" s="58"/>
      <x:c r="M222" s="58"/>
      <x:c r="N222" s="54"/>
      <x:c r="O222" s="54"/>
      <x:c r="P222" s="54"/>
    </x:row>
    <x:row r="223">
      <x:c r="A223" s="56"/>
      <x:c r="B223" s="54"/>
      <x:c r="C223" s="54"/>
      <x:c r="D223" s="58"/>
      <x:c r="E223" s="58"/>
      <x:c r="F223" s="60"/>
      <x:c r="G223" s="60"/>
      <x:c r="H223" s="60"/>
      <x:c r="I223" s="60"/>
      <x:c r="J223" s="60"/>
      <x:c r="K223" s="60"/>
      <x:c r="L223" s="58"/>
      <x:c r="M223" s="58"/>
      <x:c r="N223" s="54"/>
      <x:c r="O223" s="54"/>
      <x:c r="P223" s="54"/>
    </x:row>
    <x:row r="224">
      <x:c r="A224" s="56"/>
      <x:c r="B224" s="54"/>
      <x:c r="C224" s="54"/>
      <x:c r="D224" s="58"/>
      <x:c r="E224" s="58"/>
      <x:c r="F224" s="60"/>
      <x:c r="G224" s="60"/>
      <x:c r="H224" s="60"/>
      <x:c r="I224" s="60"/>
      <x:c r="J224" s="60"/>
      <x:c r="K224" s="60"/>
      <x:c r="L224" s="58"/>
      <x:c r="M224" s="58"/>
      <x:c r="N224" s="54"/>
      <x:c r="O224" s="54"/>
      <x:c r="P224" s="54"/>
    </x:row>
    <x:row r="225">
      <x:c r="A225" s="56"/>
      <x:c r="B225" s="54"/>
      <x:c r="C225" s="54"/>
      <x:c r="D225" s="58"/>
      <x:c r="E225" s="58"/>
      <x:c r="F225" s="60"/>
      <x:c r="G225" s="60"/>
      <x:c r="H225" s="60"/>
      <x:c r="I225" s="60"/>
      <x:c r="J225" s="60"/>
      <x:c r="K225" s="60"/>
      <x:c r="L225" s="58"/>
      <x:c r="M225" s="58"/>
      <x:c r="N225" s="54"/>
      <x:c r="O225" s="54"/>
      <x:c r="P225" s="54"/>
    </x:row>
    <x:row r="226">
      <x:c r="A226" s="56"/>
      <x:c r="B226" s="54"/>
      <x:c r="C226" s="54"/>
      <x:c r="D226" s="58"/>
      <x:c r="E226" s="58"/>
      <x:c r="F226" s="60"/>
      <x:c r="G226" s="60"/>
      <x:c r="H226" s="60"/>
      <x:c r="I226" s="60"/>
      <x:c r="J226" s="60"/>
      <x:c r="K226" s="60"/>
      <x:c r="L226" s="58"/>
      <x:c r="M226" s="58"/>
      <x:c r="N226" s="54"/>
      <x:c r="O226" s="54"/>
      <x:c r="P226" s="54"/>
    </x:row>
    <x:row r="227">
      <x:c r="A227" s="56"/>
      <x:c r="B227" s="54"/>
      <x:c r="C227" s="54"/>
      <x:c r="D227" s="58"/>
      <x:c r="E227" s="58"/>
      <x:c r="F227" s="60"/>
      <x:c r="G227" s="60"/>
      <x:c r="H227" s="60"/>
      <x:c r="I227" s="60"/>
      <x:c r="J227" s="60"/>
      <x:c r="K227" s="60"/>
      <x:c r="L227" s="58"/>
      <x:c r="M227" s="58"/>
      <x:c r="N227" s="54"/>
      <x:c r="O227" s="54"/>
      <x:c r="P227" s="54"/>
    </x:row>
    <x:row r="228">
      <x:c r="A228" s="56"/>
      <x:c r="B228" s="54"/>
      <x:c r="C228" s="54"/>
      <x:c r="D228" s="58"/>
      <x:c r="E228" s="58"/>
      <x:c r="F228" s="60"/>
      <x:c r="G228" s="60"/>
      <x:c r="H228" s="60"/>
      <x:c r="I228" s="60"/>
      <x:c r="J228" s="60"/>
      <x:c r="K228" s="60"/>
      <x:c r="L228" s="58"/>
      <x:c r="M228" s="58"/>
      <x:c r="N228" s="54"/>
      <x:c r="O228" s="54"/>
      <x:c r="P228" s="54"/>
    </x:row>
    <x:row r="229">
      <x:c r="A229" s="56"/>
      <x:c r="B229" s="54"/>
      <x:c r="C229" s="54"/>
      <x:c r="D229" s="58"/>
      <x:c r="E229" s="58"/>
      <x:c r="F229" s="60"/>
      <x:c r="G229" s="60"/>
      <x:c r="H229" s="60"/>
      <x:c r="I229" s="60"/>
      <x:c r="J229" s="60"/>
      <x:c r="K229" s="60"/>
      <x:c r="L229" s="58"/>
      <x:c r="M229" s="58"/>
      <x:c r="N229" s="54"/>
      <x:c r="O229" s="54"/>
      <x:c r="P229" s="54"/>
    </x:row>
    <x:row r="230">
      <x:c r="A230" s="56"/>
      <x:c r="B230" s="54"/>
      <x:c r="C230" s="54"/>
      <x:c r="D230" s="58"/>
      <x:c r="E230" s="58"/>
      <x:c r="F230" s="60"/>
      <x:c r="G230" s="60"/>
      <x:c r="H230" s="60"/>
      <x:c r="I230" s="60"/>
      <x:c r="J230" s="60"/>
      <x:c r="K230" s="60"/>
      <x:c r="L230" s="58"/>
      <x:c r="M230" s="58"/>
      <x:c r="N230" s="54"/>
      <x:c r="O230" s="54"/>
      <x:c r="P230" s="54"/>
    </x:row>
    <x:row r="231">
      <x:c r="A231" s="56"/>
      <x:c r="B231" s="54"/>
      <x:c r="C231" s="54"/>
      <x:c r="D231" s="58"/>
      <x:c r="E231" s="58"/>
      <x:c r="F231" s="60"/>
      <x:c r="G231" s="60"/>
      <x:c r="H231" s="60"/>
      <x:c r="I231" s="60"/>
      <x:c r="J231" s="60"/>
      <x:c r="K231" s="60"/>
      <x:c r="L231" s="58"/>
      <x:c r="M231" s="58"/>
      <x:c r="N231" s="54"/>
      <x:c r="O231" s="54"/>
      <x:c r="P231" s="54"/>
    </x:row>
    <x:row r="232">
      <x:c r="A232" s="56"/>
      <x:c r="B232" s="54"/>
      <x:c r="C232" s="54"/>
      <x:c r="D232" s="58"/>
      <x:c r="E232" s="58"/>
      <x:c r="F232" s="60"/>
      <x:c r="G232" s="60"/>
      <x:c r="H232" s="60"/>
      <x:c r="I232" s="60"/>
      <x:c r="J232" s="60"/>
      <x:c r="K232" s="60"/>
      <x:c r="L232" s="58"/>
      <x:c r="M232" s="58"/>
      <x:c r="N232" s="54"/>
      <x:c r="O232" s="54"/>
      <x:c r="P232" s="54"/>
    </x:row>
    <x:row r="233">
      <x:c r="A233" s="56"/>
      <x:c r="B233" s="54"/>
      <x:c r="C233" s="54"/>
      <x:c r="D233" s="58"/>
      <x:c r="E233" s="58"/>
      <x:c r="F233" s="60"/>
      <x:c r="G233" s="60"/>
      <x:c r="H233" s="60"/>
      <x:c r="I233" s="60"/>
      <x:c r="J233" s="60"/>
      <x:c r="K233" s="60"/>
      <x:c r="L233" s="58"/>
      <x:c r="M233" s="58"/>
      <x:c r="N233" s="54"/>
      <x:c r="O233" s="54"/>
      <x:c r="P233" s="54"/>
    </x:row>
    <x:row r="234">
      <x:c r="A234" s="56"/>
      <x:c r="B234" s="54"/>
      <x:c r="C234" s="54"/>
      <x:c r="D234" s="58"/>
      <x:c r="E234" s="58"/>
      <x:c r="F234" s="60"/>
      <x:c r="G234" s="60"/>
      <x:c r="H234" s="60"/>
      <x:c r="I234" s="60"/>
      <x:c r="J234" s="60"/>
      <x:c r="K234" s="60"/>
      <x:c r="L234" s="58"/>
      <x:c r="M234" s="58"/>
      <x:c r="N234" s="54"/>
      <x:c r="O234" s="54"/>
      <x:c r="P234" s="54"/>
    </x:row>
    <x:row r="235">
      <x:c r="A235" s="56"/>
      <x:c r="B235" s="54"/>
      <x:c r="C235" s="54"/>
      <x:c r="D235" s="58"/>
      <x:c r="E235" s="58"/>
      <x:c r="F235" s="60"/>
      <x:c r="G235" s="60"/>
      <x:c r="H235" s="60"/>
      <x:c r="I235" s="60"/>
      <x:c r="J235" s="60"/>
      <x:c r="K235" s="60"/>
      <x:c r="L235" s="58"/>
      <x:c r="M235" s="58"/>
      <x:c r="N235" s="54"/>
      <x:c r="O235" s="54"/>
      <x:c r="P235" s="54"/>
    </x:row>
    <x:row r="236">
      <x:c r="A236" s="56"/>
      <x:c r="B236" s="54"/>
      <x:c r="C236" s="54"/>
      <x:c r="D236" s="58"/>
      <x:c r="E236" s="58"/>
      <x:c r="F236" s="60"/>
      <x:c r="G236" s="60"/>
      <x:c r="H236" s="60"/>
      <x:c r="I236" s="60"/>
      <x:c r="J236" s="60"/>
      <x:c r="K236" s="60"/>
      <x:c r="L236" s="58"/>
      <x:c r="M236" s="58"/>
      <x:c r="N236" s="54"/>
      <x:c r="O236" s="54"/>
      <x:c r="P236" s="54"/>
    </x:row>
    <x:row r="237">
      <x:c r="A237" s="56"/>
      <x:c r="B237" s="54"/>
      <x:c r="C237" s="54"/>
      <x:c r="D237" s="58"/>
      <x:c r="E237" s="58"/>
      <x:c r="F237" s="60"/>
      <x:c r="G237" s="60"/>
      <x:c r="H237" s="60"/>
      <x:c r="I237" s="60"/>
      <x:c r="J237" s="60"/>
      <x:c r="K237" s="60"/>
      <x:c r="L237" s="58"/>
      <x:c r="M237" s="58"/>
      <x:c r="N237" s="54"/>
      <x:c r="O237" s="54"/>
      <x:c r="P237" s="54"/>
    </x:row>
    <x:row r="238">
      <x:c r="A238" s="56"/>
      <x:c r="B238" s="54"/>
      <x:c r="C238" s="54"/>
      <x:c r="D238" s="58"/>
      <x:c r="E238" s="58"/>
      <x:c r="F238" s="60"/>
      <x:c r="G238" s="60"/>
      <x:c r="H238" s="60"/>
      <x:c r="I238" s="60"/>
      <x:c r="J238" s="60"/>
      <x:c r="K238" s="60"/>
      <x:c r="L238" s="58"/>
      <x:c r="M238" s="58"/>
      <x:c r="N238" s="54"/>
      <x:c r="O238" s="54"/>
      <x:c r="P238" s="54"/>
    </x:row>
    <x:row r="239">
      <x:c r="A239" s="56"/>
      <x:c r="B239" s="54"/>
      <x:c r="C239" s="54"/>
      <x:c r="D239" s="58"/>
      <x:c r="E239" s="58"/>
      <x:c r="F239" s="60"/>
      <x:c r="G239" s="60"/>
      <x:c r="H239" s="60"/>
      <x:c r="I239" s="60"/>
      <x:c r="J239" s="60"/>
      <x:c r="K239" s="60"/>
      <x:c r="L239" s="58"/>
      <x:c r="M239" s="58"/>
      <x:c r="N239" s="54"/>
      <x:c r="O239" s="54"/>
      <x:c r="P239" s="54"/>
    </x:row>
    <x:row r="240">
      <x:c r="A240" s="56"/>
      <x:c r="B240" s="54"/>
      <x:c r="C240" s="54"/>
      <x:c r="D240" s="58"/>
      <x:c r="E240" s="58"/>
      <x:c r="F240" s="60"/>
      <x:c r="G240" s="60"/>
      <x:c r="H240" s="60"/>
      <x:c r="I240" s="60"/>
      <x:c r="J240" s="60"/>
      <x:c r="K240" s="60"/>
      <x:c r="L240" s="58"/>
      <x:c r="M240" s="58"/>
      <x:c r="N240" s="54"/>
      <x:c r="O240" s="54"/>
      <x:c r="P240" s="54"/>
    </x:row>
    <x:row r="241">
      <x:c r="A241" s="56"/>
      <x:c r="B241" s="54"/>
      <x:c r="C241" s="54"/>
      <x:c r="D241" s="58"/>
      <x:c r="E241" s="58"/>
      <x:c r="F241" s="60"/>
      <x:c r="G241" s="60"/>
      <x:c r="H241" s="60"/>
      <x:c r="I241" s="60"/>
      <x:c r="J241" s="60"/>
      <x:c r="K241" s="60"/>
      <x:c r="L241" s="58"/>
      <x:c r="M241" s="58"/>
      <x:c r="N241" s="54"/>
      <x:c r="O241" s="54"/>
      <x:c r="P241" s="54"/>
    </x:row>
    <x:row r="242">
      <x:c r="A242" s="56"/>
      <x:c r="B242" s="54"/>
      <x:c r="C242" s="54"/>
      <x:c r="D242" s="58"/>
      <x:c r="E242" s="58"/>
      <x:c r="F242" s="60"/>
      <x:c r="G242" s="60"/>
      <x:c r="H242" s="60"/>
      <x:c r="I242" s="60"/>
      <x:c r="J242" s="60"/>
      <x:c r="K242" s="60"/>
      <x:c r="L242" s="58"/>
      <x:c r="M242" s="58"/>
      <x:c r="N242" s="54"/>
      <x:c r="O242" s="54"/>
      <x:c r="P242" s="54"/>
    </x:row>
    <x:row r="243">
      <x:c r="A243" s="56"/>
      <x:c r="B243" s="54"/>
      <x:c r="C243" s="54"/>
      <x:c r="D243" s="58"/>
      <x:c r="E243" s="58"/>
      <x:c r="F243" s="60"/>
      <x:c r="G243" s="60"/>
      <x:c r="H243" s="60"/>
      <x:c r="I243" s="60"/>
      <x:c r="J243" s="60"/>
      <x:c r="K243" s="60"/>
      <x:c r="L243" s="58"/>
      <x:c r="M243" s="58"/>
      <x:c r="N243" s="54"/>
      <x:c r="O243" s="54"/>
      <x:c r="P243" s="54"/>
    </x:row>
    <x:row r="244">
      <x:c r="A244" s="56"/>
      <x:c r="B244" s="54"/>
      <x:c r="C244" s="54"/>
      <x:c r="D244" s="58"/>
      <x:c r="E244" s="58"/>
      <x:c r="F244" s="60"/>
      <x:c r="G244" s="60"/>
      <x:c r="H244" s="60"/>
      <x:c r="I244" s="60"/>
      <x:c r="J244" s="60"/>
      <x:c r="K244" s="60"/>
      <x:c r="L244" s="58"/>
      <x:c r="M244" s="58"/>
      <x:c r="N244" s="54"/>
      <x:c r="O244" s="54"/>
      <x:c r="P244" s="54"/>
    </x:row>
    <x:row r="245">
      <x:c r="A245" s="56"/>
      <x:c r="B245" s="54"/>
      <x:c r="C245" s="54"/>
      <x:c r="D245" s="58"/>
      <x:c r="E245" s="58"/>
      <x:c r="F245" s="60"/>
      <x:c r="G245" s="60"/>
      <x:c r="H245" s="60"/>
      <x:c r="I245" s="60"/>
      <x:c r="J245" s="60"/>
      <x:c r="K245" s="60"/>
      <x:c r="L245" s="58"/>
      <x:c r="M245" s="58"/>
      <x:c r="N245" s="54"/>
      <x:c r="O245" s="54"/>
      <x:c r="P245" s="54"/>
    </x:row>
    <x:row r="246">
      <x:c r="A246" s="56"/>
      <x:c r="B246" s="54"/>
      <x:c r="C246" s="54"/>
      <x:c r="D246" s="58"/>
      <x:c r="E246" s="58"/>
      <x:c r="F246" s="60"/>
      <x:c r="G246" s="60"/>
      <x:c r="H246" s="60"/>
      <x:c r="I246" s="60"/>
      <x:c r="J246" s="60"/>
      <x:c r="K246" s="60"/>
      <x:c r="L246" s="58"/>
      <x:c r="M246" s="58"/>
      <x:c r="N246" s="54"/>
      <x:c r="O246" s="54"/>
      <x:c r="P246" s="54"/>
    </x:row>
    <x:row r="247">
      <x:c r="A247" s="56"/>
      <x:c r="B247" s="54"/>
      <x:c r="C247" s="54"/>
      <x:c r="D247" s="58"/>
      <x:c r="E247" s="58"/>
      <x:c r="F247" s="60"/>
      <x:c r="G247" s="60"/>
      <x:c r="H247" s="60"/>
      <x:c r="I247" s="60"/>
      <x:c r="J247" s="60"/>
      <x:c r="K247" s="60"/>
      <x:c r="L247" s="58"/>
      <x:c r="M247" s="58"/>
      <x:c r="N247" s="54"/>
      <x:c r="O247" s="54"/>
      <x:c r="P247" s="54"/>
    </x:row>
    <x:row r="248">
      <x:c r="A248" s="56"/>
      <x:c r="B248" s="54"/>
      <x:c r="C248" s="54"/>
      <x:c r="D248" s="58"/>
      <x:c r="E248" s="58"/>
      <x:c r="F248" s="60"/>
      <x:c r="G248" s="60"/>
      <x:c r="H248" s="60"/>
      <x:c r="I248" s="60"/>
      <x:c r="J248" s="60"/>
      <x:c r="K248" s="60"/>
      <x:c r="L248" s="58"/>
      <x:c r="M248" s="58"/>
      <x:c r="N248" s="54"/>
      <x:c r="O248" s="54"/>
      <x:c r="P248" s="54"/>
    </x:row>
    <x:row r="249">
      <x:c r="A249" s="56"/>
      <x:c r="B249" s="54"/>
      <x:c r="C249" s="54"/>
      <x:c r="D249" s="58"/>
      <x:c r="E249" s="58"/>
      <x:c r="F249" s="60"/>
      <x:c r="G249" s="60"/>
      <x:c r="H249" s="60"/>
      <x:c r="I249" s="60"/>
      <x:c r="J249" s="60"/>
      <x:c r="K249" s="60"/>
      <x:c r="L249" s="58"/>
      <x:c r="M249" s="58"/>
      <x:c r="N249" s="54"/>
      <x:c r="O249" s="54"/>
      <x:c r="P249" s="54"/>
    </x:row>
    <x:row r="250">
      <x:c r="A250" s="56"/>
      <x:c r="B250" s="54"/>
      <x:c r="C250" s="54"/>
      <x:c r="D250" s="58"/>
      <x:c r="E250" s="58"/>
      <x:c r="F250" s="60"/>
      <x:c r="G250" s="60"/>
      <x:c r="H250" s="60"/>
      <x:c r="I250" s="60"/>
      <x:c r="J250" s="60"/>
      <x:c r="K250" s="60"/>
      <x:c r="L250" s="58"/>
      <x:c r="M250" s="58"/>
      <x:c r="N250" s="54"/>
      <x:c r="O250" s="54"/>
      <x:c r="P250" s="54"/>
    </x:row>
    <x:row r="251">
      <x:c r="A251" s="56"/>
      <x:c r="B251" s="54"/>
      <x:c r="C251" s="54"/>
      <x:c r="D251" s="58"/>
      <x:c r="E251" s="58"/>
      <x:c r="F251" s="60"/>
      <x:c r="G251" s="60"/>
      <x:c r="H251" s="60"/>
      <x:c r="I251" s="60"/>
      <x:c r="J251" s="60"/>
      <x:c r="K251" s="60"/>
      <x:c r="L251" s="58"/>
      <x:c r="M251" s="58"/>
      <x:c r="N251" s="54"/>
      <x:c r="O251" s="54"/>
      <x:c r="P251" s="54"/>
    </x:row>
    <x:row r="252">
      <x:c r="A252" s="56"/>
      <x:c r="B252" s="54"/>
      <x:c r="C252" s="54"/>
      <x:c r="D252" s="58"/>
      <x:c r="E252" s="58"/>
      <x:c r="F252" s="60"/>
      <x:c r="G252" s="60"/>
      <x:c r="H252" s="60"/>
      <x:c r="I252" s="60"/>
      <x:c r="J252" s="60"/>
      <x:c r="K252" s="60"/>
      <x:c r="L252" s="58"/>
      <x:c r="M252" s="58"/>
      <x:c r="N252" s="54"/>
      <x:c r="O252" s="54"/>
      <x:c r="P252" s="54"/>
    </x:row>
    <x:row r="253">
      <x:c r="A253" s="56"/>
      <x:c r="B253" s="54"/>
      <x:c r="C253" s="54"/>
      <x:c r="D253" s="58"/>
      <x:c r="E253" s="58"/>
      <x:c r="F253" s="60"/>
      <x:c r="G253" s="60"/>
      <x:c r="H253" s="60"/>
      <x:c r="I253" s="60"/>
      <x:c r="J253" s="60"/>
      <x:c r="K253" s="60"/>
      <x:c r="L253" s="58"/>
      <x:c r="M253" s="58"/>
      <x:c r="N253" s="54"/>
      <x:c r="O253" s="54"/>
      <x:c r="P253" s="54"/>
    </x:row>
    <x:row r="254">
      <x:c r="A254" s="56"/>
      <x:c r="B254" s="54"/>
      <x:c r="C254" s="54"/>
      <x:c r="D254" s="58"/>
      <x:c r="E254" s="58"/>
      <x:c r="F254" s="60"/>
      <x:c r="G254" s="60"/>
      <x:c r="H254" s="60"/>
      <x:c r="I254" s="60"/>
      <x:c r="J254" s="60"/>
      <x:c r="K254" s="60"/>
      <x:c r="L254" s="58"/>
      <x:c r="M254" s="58"/>
      <x:c r="N254" s="54"/>
      <x:c r="O254" s="54"/>
      <x:c r="P254" s="54"/>
    </x:row>
    <x:row r="255">
      <x:c r="A255" s="56"/>
      <x:c r="B255" s="54"/>
      <x:c r="C255" s="54"/>
      <x:c r="D255" s="58"/>
      <x:c r="E255" s="58"/>
      <x:c r="F255" s="60"/>
      <x:c r="G255" s="60"/>
      <x:c r="H255" s="60"/>
      <x:c r="I255" s="60"/>
      <x:c r="J255" s="60"/>
      <x:c r="K255" s="60"/>
      <x:c r="L255" s="58"/>
      <x:c r="M255" s="58"/>
      <x:c r="N255" s="54"/>
      <x:c r="O255" s="54"/>
      <x:c r="P255" s="54"/>
    </x:row>
    <x:row r="256">
      <x:c r="A256" s="56"/>
      <x:c r="B256" s="54"/>
      <x:c r="C256" s="54"/>
      <x:c r="D256" s="58"/>
      <x:c r="E256" s="58"/>
      <x:c r="F256" s="60"/>
      <x:c r="G256" s="60"/>
      <x:c r="H256" s="60"/>
      <x:c r="I256" s="60"/>
      <x:c r="J256" s="60"/>
      <x:c r="K256" s="60"/>
      <x:c r="L256" s="58"/>
      <x:c r="M256" s="58"/>
      <x:c r="N256" s="54"/>
      <x:c r="O256" s="54"/>
      <x:c r="P256" s="54"/>
    </x:row>
    <x:row r="257">
      <x:c r="A257" s="56"/>
      <x:c r="B257" s="54"/>
      <x:c r="C257" s="54"/>
      <x:c r="D257" s="58"/>
      <x:c r="E257" s="58"/>
      <x:c r="F257" s="60"/>
      <x:c r="G257" s="60"/>
      <x:c r="H257" s="60"/>
      <x:c r="I257" s="60"/>
      <x:c r="J257" s="60"/>
      <x:c r="K257" s="60"/>
      <x:c r="L257" s="58"/>
      <x:c r="M257" s="58"/>
      <x:c r="N257" s="54"/>
      <x:c r="O257" s="54"/>
      <x:c r="P257" s="54"/>
    </x:row>
    <x:row r="258">
      <x:c r="A258" s="56"/>
      <x:c r="B258" s="54"/>
      <x:c r="C258" s="54"/>
      <x:c r="D258" s="58"/>
      <x:c r="E258" s="58"/>
      <x:c r="F258" s="60"/>
      <x:c r="G258" s="60"/>
      <x:c r="H258" s="60"/>
      <x:c r="I258" s="60"/>
      <x:c r="J258" s="60"/>
      <x:c r="K258" s="60"/>
      <x:c r="L258" s="58"/>
      <x:c r="M258" s="58"/>
      <x:c r="N258" s="54"/>
      <x:c r="O258" s="54"/>
      <x:c r="P258" s="54"/>
    </x:row>
    <x:row r="259">
      <x:c r="A259" s="56"/>
      <x:c r="B259" s="54"/>
      <x:c r="C259" s="54"/>
      <x:c r="D259" s="58"/>
      <x:c r="E259" s="58"/>
      <x:c r="F259" s="60"/>
      <x:c r="G259" s="60"/>
      <x:c r="H259" s="60"/>
      <x:c r="I259" s="60"/>
      <x:c r="J259" s="60"/>
      <x:c r="K259" s="60"/>
      <x:c r="L259" s="58"/>
      <x:c r="M259" s="58"/>
      <x:c r="N259" s="54"/>
      <x:c r="O259" s="54"/>
      <x:c r="P259" s="54"/>
    </x:row>
    <x:row r="260">
      <x:c r="A260" s="56"/>
      <x:c r="B260" s="54"/>
      <x:c r="C260" s="54"/>
      <x:c r="D260" s="58"/>
      <x:c r="E260" s="58"/>
      <x:c r="F260" s="60"/>
      <x:c r="G260" s="60"/>
      <x:c r="H260" s="60"/>
      <x:c r="I260" s="60"/>
      <x:c r="J260" s="60"/>
      <x:c r="K260" s="60"/>
      <x:c r="L260" s="58"/>
      <x:c r="M260" s="58"/>
      <x:c r="N260" s="54"/>
      <x:c r="O260" s="54"/>
      <x:c r="P260" s="54"/>
    </x:row>
    <x:row r="261">
      <x:c r="A261" s="56"/>
      <x:c r="B261" s="54"/>
      <x:c r="C261" s="54"/>
      <x:c r="D261" s="58"/>
      <x:c r="E261" s="58"/>
      <x:c r="F261" s="60"/>
      <x:c r="G261" s="60"/>
      <x:c r="H261" s="60"/>
      <x:c r="I261" s="60"/>
      <x:c r="J261" s="60"/>
      <x:c r="K261" s="60"/>
      <x:c r="L261" s="58"/>
      <x:c r="M261" s="58"/>
      <x:c r="N261" s="54"/>
      <x:c r="O261" s="54"/>
      <x:c r="P261" s="54"/>
    </x:row>
    <x:row r="262">
      <x:c r="A262" s="56"/>
      <x:c r="B262" s="54"/>
      <x:c r="C262" s="54"/>
      <x:c r="D262" s="58"/>
      <x:c r="E262" s="58"/>
      <x:c r="F262" s="60"/>
      <x:c r="G262" s="60"/>
      <x:c r="H262" s="60"/>
      <x:c r="I262" s="60"/>
      <x:c r="J262" s="60"/>
      <x:c r="K262" s="60"/>
      <x:c r="L262" s="58"/>
      <x:c r="M262" s="58"/>
      <x:c r="N262" s="54"/>
      <x:c r="O262" s="54"/>
      <x:c r="P262" s="54"/>
    </x:row>
    <x:row r="263">
      <x:c r="A263" s="56"/>
      <x:c r="B263" s="54"/>
      <x:c r="C263" s="54"/>
      <x:c r="D263" s="58"/>
      <x:c r="E263" s="58"/>
      <x:c r="F263" s="60"/>
      <x:c r="G263" s="60"/>
      <x:c r="H263" s="60"/>
      <x:c r="I263" s="60"/>
      <x:c r="J263" s="60"/>
      <x:c r="K263" s="60"/>
      <x:c r="L263" s="58"/>
      <x:c r="M263" s="58"/>
      <x:c r="N263" s="54"/>
      <x:c r="O263" s="54"/>
      <x:c r="P263" s="54"/>
    </x:row>
    <x:row r="264">
      <x:c r="A264" s="56"/>
      <x:c r="B264" s="54"/>
      <x:c r="C264" s="54"/>
      <x:c r="D264" s="58"/>
      <x:c r="E264" s="58"/>
      <x:c r="F264" s="60"/>
      <x:c r="G264" s="60"/>
      <x:c r="H264" s="60"/>
      <x:c r="I264" s="60"/>
      <x:c r="J264" s="60"/>
      <x:c r="K264" s="60"/>
      <x:c r="L264" s="58"/>
      <x:c r="M264" s="58"/>
      <x:c r="N264" s="54"/>
      <x:c r="O264" s="54"/>
      <x:c r="P264" s="54"/>
    </x:row>
    <x:row r="265">
      <x:c r="A265" s="56"/>
      <x:c r="B265" s="54"/>
      <x:c r="C265" s="54"/>
      <x:c r="D265" s="58"/>
      <x:c r="E265" s="58"/>
      <x:c r="F265" s="60"/>
      <x:c r="G265" s="60"/>
      <x:c r="H265" s="60"/>
      <x:c r="I265" s="60"/>
      <x:c r="J265" s="60"/>
      <x:c r="K265" s="60"/>
      <x:c r="L265" s="58"/>
      <x:c r="M265" s="58"/>
      <x:c r="N265" s="54"/>
      <x:c r="O265" s="54"/>
      <x:c r="P265" s="54"/>
    </x:row>
    <x:row r="266">
      <x:c r="A266" s="56"/>
      <x:c r="B266" s="54"/>
      <x:c r="C266" s="54"/>
      <x:c r="D266" s="58"/>
      <x:c r="E266" s="58"/>
      <x:c r="F266" s="60"/>
      <x:c r="G266" s="60"/>
      <x:c r="H266" s="60"/>
      <x:c r="I266" s="60"/>
      <x:c r="J266" s="60"/>
      <x:c r="K266" s="60"/>
      <x:c r="L266" s="58"/>
      <x:c r="M266" s="58"/>
      <x:c r="N266" s="54"/>
      <x:c r="O266" s="54"/>
      <x:c r="P266" s="54"/>
    </x:row>
    <x:row r="267">
      <x:c r="A267" s="56"/>
      <x:c r="B267" s="54"/>
      <x:c r="C267" s="54"/>
      <x:c r="D267" s="58"/>
      <x:c r="E267" s="58"/>
      <x:c r="F267" s="60"/>
      <x:c r="G267" s="60"/>
      <x:c r="H267" s="60"/>
      <x:c r="I267" s="60"/>
      <x:c r="J267" s="60"/>
      <x:c r="K267" s="60"/>
      <x:c r="L267" s="58"/>
      <x:c r="M267" s="58"/>
      <x:c r="N267" s="54"/>
      <x:c r="O267" s="54"/>
      <x:c r="P267" s="54"/>
    </x:row>
    <x:row r="268">
      <x:c r="A268" s="56"/>
      <x:c r="B268" s="54"/>
      <x:c r="C268" s="54"/>
      <x:c r="D268" s="58"/>
      <x:c r="E268" s="58"/>
      <x:c r="F268" s="60"/>
      <x:c r="G268" s="60"/>
      <x:c r="H268" s="60"/>
      <x:c r="I268" s="60"/>
      <x:c r="J268" s="60"/>
      <x:c r="K268" s="60"/>
      <x:c r="L268" s="58"/>
      <x:c r="M268" s="58"/>
      <x:c r="N268" s="54"/>
      <x:c r="O268" s="54"/>
      <x:c r="P268" s="54"/>
    </x:row>
    <x:row r="269">
      <x:c r="A269" s="56"/>
      <x:c r="B269" s="54"/>
      <x:c r="C269" s="54"/>
      <x:c r="D269" s="58"/>
      <x:c r="E269" s="58"/>
      <x:c r="F269" s="60"/>
      <x:c r="G269" s="60"/>
      <x:c r="H269" s="60"/>
      <x:c r="I269" s="60"/>
      <x:c r="J269" s="60"/>
      <x:c r="K269" s="60"/>
      <x:c r="L269" s="58"/>
      <x:c r="M269" s="58"/>
      <x:c r="N269" s="54"/>
      <x:c r="O269" s="54"/>
      <x:c r="P269" s="54"/>
    </x:row>
    <x:row r="270">
      <x:c r="A270" s="56"/>
      <x:c r="B270" s="54"/>
      <x:c r="C270" s="54"/>
      <x:c r="D270" s="58"/>
      <x:c r="E270" s="58"/>
      <x:c r="F270" s="60"/>
      <x:c r="G270" s="60"/>
      <x:c r="H270" s="60"/>
      <x:c r="I270" s="60"/>
      <x:c r="J270" s="60"/>
      <x:c r="K270" s="60"/>
      <x:c r="L270" s="58"/>
      <x:c r="M270" s="58"/>
      <x:c r="N270" s="54"/>
      <x:c r="O270" s="54"/>
      <x:c r="P270" s="54"/>
    </x:row>
    <x:row r="271">
      <x:c r="A271" s="56"/>
      <x:c r="B271" s="54"/>
      <x:c r="C271" s="54"/>
      <x:c r="D271" s="58"/>
      <x:c r="E271" s="58"/>
      <x:c r="F271" s="60"/>
      <x:c r="G271" s="60"/>
      <x:c r="H271" s="60"/>
      <x:c r="I271" s="60"/>
      <x:c r="J271" s="60"/>
      <x:c r="K271" s="60"/>
      <x:c r="L271" s="58"/>
      <x:c r="M271" s="58"/>
      <x:c r="N271" s="54"/>
      <x:c r="O271" s="54"/>
      <x:c r="P271" s="54"/>
    </x:row>
    <x:row r="272">
      <x:c r="A272" s="56"/>
      <x:c r="B272" s="54"/>
      <x:c r="C272" s="54"/>
      <x:c r="D272" s="58"/>
      <x:c r="E272" s="58"/>
      <x:c r="F272" s="60"/>
      <x:c r="G272" s="60"/>
      <x:c r="H272" s="60"/>
      <x:c r="I272" s="60"/>
      <x:c r="J272" s="60"/>
      <x:c r="K272" s="60"/>
      <x:c r="L272" s="58"/>
      <x:c r="M272" s="58"/>
      <x:c r="N272" s="54"/>
      <x:c r="O272" s="54"/>
      <x:c r="P272" s="54"/>
    </x:row>
    <x:row r="273">
      <x:c r="A273" s="56"/>
      <x:c r="B273" s="54"/>
      <x:c r="C273" s="54"/>
      <x:c r="D273" s="58"/>
      <x:c r="E273" s="58"/>
      <x:c r="F273" s="60"/>
      <x:c r="G273" s="60"/>
      <x:c r="H273" s="60"/>
      <x:c r="I273" s="60"/>
      <x:c r="J273" s="60"/>
      <x:c r="K273" s="60"/>
      <x:c r="L273" s="58"/>
      <x:c r="M273" s="58"/>
      <x:c r="N273" s="54"/>
      <x:c r="O273" s="54"/>
      <x:c r="P273" s="54"/>
    </x:row>
    <x:row r="274">
      <x:c r="A274" s="56"/>
      <x:c r="B274" s="54"/>
      <x:c r="C274" s="54"/>
      <x:c r="D274" s="58"/>
      <x:c r="E274" s="58"/>
      <x:c r="F274" s="60"/>
      <x:c r="G274" s="60"/>
      <x:c r="H274" s="60"/>
      <x:c r="I274" s="60"/>
      <x:c r="J274" s="60"/>
      <x:c r="K274" s="60"/>
      <x:c r="L274" s="58"/>
      <x:c r="M274" s="58"/>
      <x:c r="N274" s="54"/>
      <x:c r="O274" s="54"/>
      <x:c r="P274" s="54"/>
    </x:row>
    <x:row r="275">
      <x:c r="A275" s="56"/>
      <x:c r="B275" s="54"/>
      <x:c r="C275" s="54"/>
      <x:c r="D275" s="58"/>
      <x:c r="E275" s="58"/>
      <x:c r="F275" s="60"/>
      <x:c r="G275" s="60"/>
      <x:c r="H275" s="60"/>
      <x:c r="I275" s="60"/>
      <x:c r="J275" s="60"/>
      <x:c r="K275" s="60"/>
      <x:c r="L275" s="58"/>
      <x:c r="M275" s="58"/>
      <x:c r="N275" s="54"/>
      <x:c r="O275" s="54"/>
      <x:c r="P275" s="54"/>
    </x:row>
    <x:row r="276">
      <x:c r="A276" s="56"/>
      <x:c r="B276" s="54"/>
      <x:c r="C276" s="54"/>
      <x:c r="D276" s="58"/>
      <x:c r="E276" s="58"/>
      <x:c r="F276" s="60"/>
      <x:c r="G276" s="60"/>
      <x:c r="H276" s="60"/>
      <x:c r="I276" s="60"/>
      <x:c r="J276" s="60"/>
      <x:c r="K276" s="60"/>
      <x:c r="L276" s="58"/>
      <x:c r="M276" s="58"/>
      <x:c r="N276" s="54"/>
      <x:c r="O276" s="54"/>
      <x:c r="P276" s="54"/>
    </x:row>
    <x:row r="277">
      <x:c r="A277" s="56"/>
      <x:c r="B277" s="54"/>
      <x:c r="C277" s="54"/>
      <x:c r="D277" s="58"/>
      <x:c r="E277" s="58"/>
      <x:c r="F277" s="60"/>
      <x:c r="G277" s="60"/>
      <x:c r="H277" s="60"/>
      <x:c r="I277" s="60"/>
      <x:c r="J277" s="60"/>
      <x:c r="K277" s="60"/>
      <x:c r="L277" s="58"/>
      <x:c r="M277" s="58"/>
      <x:c r="N277" s="54"/>
      <x:c r="O277" s="54"/>
      <x:c r="P277" s="54"/>
    </x:row>
    <x:row r="278">
      <x:c r="A278" s="56"/>
      <x:c r="B278" s="54"/>
      <x:c r="C278" s="54"/>
      <x:c r="D278" s="58"/>
      <x:c r="E278" s="58"/>
      <x:c r="F278" s="60"/>
      <x:c r="G278" s="60"/>
      <x:c r="H278" s="60"/>
      <x:c r="I278" s="60"/>
      <x:c r="J278" s="60"/>
      <x:c r="K278" s="60"/>
      <x:c r="L278" s="58"/>
      <x:c r="M278" s="58"/>
      <x:c r="N278" s="54"/>
      <x:c r="O278" s="54"/>
      <x:c r="P278" s="54"/>
    </x:row>
    <x:row r="279">
      <x:c r="A279" s="56"/>
      <x:c r="B279" s="54"/>
      <x:c r="C279" s="54"/>
      <x:c r="D279" s="58"/>
      <x:c r="E279" s="58"/>
      <x:c r="F279" s="60"/>
      <x:c r="G279" s="60"/>
      <x:c r="H279" s="60"/>
      <x:c r="I279" s="60"/>
      <x:c r="J279" s="60"/>
      <x:c r="K279" s="60"/>
      <x:c r="L279" s="58"/>
      <x:c r="M279" s="58"/>
      <x:c r="N279" s="54"/>
      <x:c r="O279" s="54"/>
      <x:c r="P279" s="54"/>
    </x:row>
    <x:row r="280">
      <x:c r="A280" s="56"/>
      <x:c r="B280" s="54"/>
      <x:c r="C280" s="54"/>
      <x:c r="D280" s="58"/>
      <x:c r="E280" s="58"/>
      <x:c r="F280" s="60"/>
      <x:c r="G280" s="60"/>
      <x:c r="H280" s="60"/>
      <x:c r="I280" s="60"/>
      <x:c r="J280" s="60"/>
      <x:c r="K280" s="60"/>
      <x:c r="L280" s="58"/>
      <x:c r="M280" s="58"/>
      <x:c r="N280" s="54"/>
      <x:c r="O280" s="54"/>
      <x:c r="P280" s="54"/>
    </x:row>
    <x:row r="281">
      <x:c r="A281" s="56"/>
      <x:c r="B281" s="54"/>
      <x:c r="C281" s="54"/>
      <x:c r="D281" s="58"/>
      <x:c r="E281" s="58"/>
      <x:c r="F281" s="60"/>
      <x:c r="G281" s="60"/>
      <x:c r="H281" s="60"/>
      <x:c r="I281" s="60"/>
      <x:c r="J281" s="60"/>
      <x:c r="K281" s="60"/>
      <x:c r="L281" s="58"/>
      <x:c r="M281" s="58"/>
      <x:c r="N281" s="54"/>
      <x:c r="O281" s="54"/>
      <x:c r="P281" s="54"/>
    </x:row>
    <x:row r="282">
      <x:c r="A282" s="56"/>
      <x:c r="B282" s="54"/>
      <x:c r="C282" s="54"/>
      <x:c r="D282" s="58"/>
      <x:c r="E282" s="58"/>
      <x:c r="F282" s="60"/>
      <x:c r="G282" s="60"/>
      <x:c r="H282" s="60"/>
      <x:c r="I282" s="60"/>
      <x:c r="J282" s="60"/>
      <x:c r="K282" s="60"/>
      <x:c r="L282" s="58"/>
      <x:c r="M282" s="58"/>
      <x:c r="N282" s="54"/>
      <x:c r="O282" s="54"/>
      <x:c r="P282" s="54"/>
    </x:row>
    <x:row r="283">
      <x:c r="A283" s="56"/>
      <x:c r="B283" s="54"/>
      <x:c r="C283" s="54"/>
      <x:c r="D283" s="58"/>
      <x:c r="E283" s="58"/>
      <x:c r="F283" s="60"/>
      <x:c r="G283" s="60"/>
      <x:c r="H283" s="60"/>
      <x:c r="I283" s="60"/>
      <x:c r="J283" s="60"/>
      <x:c r="K283" s="60"/>
      <x:c r="L283" s="58"/>
      <x:c r="M283" s="58"/>
      <x:c r="N283" s="54"/>
      <x:c r="O283" s="54"/>
      <x:c r="P283" s="54"/>
    </x:row>
    <x:row r="284">
      <x:c r="A284" s="56"/>
      <x:c r="B284" s="54"/>
      <x:c r="C284" s="54"/>
      <x:c r="D284" s="58"/>
      <x:c r="E284" s="58"/>
      <x:c r="F284" s="60"/>
      <x:c r="G284" s="60"/>
      <x:c r="H284" s="60"/>
      <x:c r="I284" s="60"/>
      <x:c r="J284" s="60"/>
      <x:c r="K284" s="60"/>
      <x:c r="L284" s="58"/>
      <x:c r="M284" s="58"/>
      <x:c r="N284" s="54"/>
      <x:c r="O284" s="54"/>
      <x:c r="P284" s="54"/>
    </x:row>
    <x:row r="285">
      <x:c r="A285" s="56"/>
      <x:c r="B285" s="54"/>
      <x:c r="C285" s="54"/>
      <x:c r="D285" s="58"/>
      <x:c r="E285" s="58"/>
      <x:c r="F285" s="60"/>
      <x:c r="G285" s="60"/>
      <x:c r="H285" s="60"/>
      <x:c r="I285" s="60"/>
      <x:c r="J285" s="60"/>
      <x:c r="K285" s="60"/>
      <x:c r="L285" s="58"/>
      <x:c r="M285" s="58"/>
      <x:c r="N285" s="54"/>
      <x:c r="O285" s="54"/>
      <x:c r="P285" s="54"/>
    </x:row>
    <x:row r="286">
      <x:c r="A286" s="56"/>
      <x:c r="B286" s="54"/>
      <x:c r="C286" s="54"/>
      <x:c r="D286" s="58"/>
      <x:c r="E286" s="58"/>
      <x:c r="F286" s="60"/>
      <x:c r="G286" s="60"/>
      <x:c r="H286" s="60"/>
      <x:c r="I286" s="60"/>
      <x:c r="J286" s="60"/>
      <x:c r="K286" s="60"/>
      <x:c r="L286" s="58"/>
      <x:c r="M286" s="58"/>
      <x:c r="N286" s="54"/>
      <x:c r="O286" s="54"/>
      <x:c r="P286" s="54"/>
    </x:row>
    <x:row r="287">
      <x:c r="A287" s="56"/>
      <x:c r="B287" s="54"/>
      <x:c r="C287" s="54"/>
      <x:c r="D287" s="58"/>
      <x:c r="E287" s="58"/>
      <x:c r="F287" s="60"/>
      <x:c r="G287" s="60"/>
      <x:c r="H287" s="60"/>
      <x:c r="I287" s="60"/>
      <x:c r="J287" s="60"/>
      <x:c r="K287" s="60"/>
      <x:c r="L287" s="58"/>
      <x:c r="M287" s="58"/>
      <x:c r="N287" s="54"/>
      <x:c r="O287" s="54"/>
      <x:c r="P287" s="54"/>
    </x:row>
    <x:row r="288">
      <x:c r="A288" s="56"/>
      <x:c r="B288" s="54"/>
      <x:c r="C288" s="54"/>
      <x:c r="D288" s="58"/>
      <x:c r="E288" s="58"/>
      <x:c r="F288" s="60"/>
      <x:c r="G288" s="60"/>
      <x:c r="H288" s="60"/>
      <x:c r="I288" s="60"/>
      <x:c r="J288" s="60"/>
      <x:c r="K288" s="60"/>
      <x:c r="L288" s="58"/>
      <x:c r="M288" s="58"/>
      <x:c r="N288" s="54"/>
      <x:c r="O288" s="54"/>
      <x:c r="P288" s="54"/>
    </x:row>
    <x:row r="289">
      <x:c r="A289" s="56"/>
      <x:c r="B289" s="54"/>
      <x:c r="C289" s="54"/>
      <x:c r="D289" s="58"/>
      <x:c r="E289" s="58"/>
      <x:c r="F289" s="60"/>
      <x:c r="G289" s="60"/>
      <x:c r="H289" s="60"/>
      <x:c r="I289" s="60"/>
      <x:c r="J289" s="60"/>
      <x:c r="K289" s="60"/>
      <x:c r="L289" s="58"/>
      <x:c r="M289" s="58"/>
      <x:c r="N289" s="54"/>
      <x:c r="O289" s="54"/>
      <x:c r="P289" s="54"/>
    </x:row>
    <x:row r="290">
      <x:c r="A290" s="56"/>
      <x:c r="B290" s="54"/>
      <x:c r="C290" s="54"/>
      <x:c r="D290" s="58"/>
      <x:c r="E290" s="58"/>
      <x:c r="F290" s="60"/>
      <x:c r="G290" s="60"/>
      <x:c r="H290" s="60"/>
      <x:c r="I290" s="60"/>
      <x:c r="J290" s="60"/>
      <x:c r="K290" s="60"/>
      <x:c r="L290" s="58"/>
      <x:c r="M290" s="58"/>
      <x:c r="N290" s="54"/>
      <x:c r="O290" s="54"/>
      <x:c r="P290" s="54"/>
    </x:row>
    <x:row r="291">
      <x:c r="A291" s="56"/>
      <x:c r="B291" s="54"/>
      <x:c r="C291" s="54"/>
      <x:c r="D291" s="58"/>
      <x:c r="E291" s="58"/>
      <x:c r="F291" s="60"/>
      <x:c r="G291" s="60"/>
      <x:c r="H291" s="60"/>
      <x:c r="I291" s="60"/>
      <x:c r="J291" s="60"/>
      <x:c r="K291" s="60"/>
      <x:c r="L291" s="58"/>
      <x:c r="M291" s="58"/>
      <x:c r="N291" s="54"/>
      <x:c r="O291" s="54"/>
      <x:c r="P291" s="54"/>
    </x:row>
    <x:row r="292">
      <x:c r="A292" s="56"/>
      <x:c r="B292" s="54"/>
      <x:c r="C292" s="54"/>
      <x:c r="D292" s="58"/>
      <x:c r="E292" s="58"/>
      <x:c r="F292" s="60"/>
      <x:c r="G292" s="60"/>
      <x:c r="H292" s="60"/>
      <x:c r="I292" s="60"/>
      <x:c r="J292" s="60"/>
      <x:c r="K292" s="60"/>
      <x:c r="L292" s="58"/>
      <x:c r="M292" s="58"/>
      <x:c r="N292" s="54"/>
      <x:c r="O292" s="54"/>
      <x:c r="P292" s="54"/>
    </x:row>
    <x:row r="293">
      <x:c r="A293" s="56"/>
      <x:c r="B293" s="54"/>
      <x:c r="C293" s="54"/>
      <x:c r="D293" s="58"/>
      <x:c r="E293" s="58"/>
      <x:c r="F293" s="60"/>
      <x:c r="G293" s="60"/>
      <x:c r="H293" s="60"/>
      <x:c r="I293" s="60"/>
      <x:c r="J293" s="60"/>
      <x:c r="K293" s="60"/>
      <x:c r="L293" s="58"/>
      <x:c r="M293" s="58"/>
      <x:c r="N293" s="54"/>
      <x:c r="O293" s="54"/>
      <x:c r="P293" s="54"/>
    </x:row>
    <x:row r="294">
      <x:c r="A294" s="56"/>
      <x:c r="B294" s="54"/>
      <x:c r="C294" s="54"/>
      <x:c r="D294" s="58"/>
      <x:c r="E294" s="58"/>
      <x:c r="F294" s="60"/>
      <x:c r="G294" s="60"/>
      <x:c r="H294" s="60"/>
      <x:c r="I294" s="60"/>
      <x:c r="J294" s="60"/>
      <x:c r="K294" s="60"/>
      <x:c r="L294" s="58"/>
      <x:c r="M294" s="58"/>
      <x:c r="N294" s="54"/>
      <x:c r="O294" s="54"/>
      <x:c r="P294" s="54"/>
    </x:row>
    <x:row r="295">
      <x:c r="A295" s="56"/>
      <x:c r="B295" s="54"/>
      <x:c r="C295" s="54"/>
      <x:c r="D295" s="58"/>
      <x:c r="E295" s="58"/>
      <x:c r="F295" s="60"/>
      <x:c r="G295" s="60"/>
      <x:c r="H295" s="60"/>
      <x:c r="I295" s="60"/>
      <x:c r="J295" s="60"/>
      <x:c r="K295" s="60"/>
      <x:c r="L295" s="58"/>
      <x:c r="M295" s="58"/>
      <x:c r="N295" s="54"/>
      <x:c r="O295" s="54"/>
      <x:c r="P295" s="54"/>
    </x:row>
    <x:row r="296">
      <x:c r="A296" s="56"/>
      <x:c r="B296" s="54"/>
      <x:c r="C296" s="54"/>
      <x:c r="D296" s="58"/>
      <x:c r="E296" s="58"/>
      <x:c r="F296" s="60"/>
      <x:c r="G296" s="60"/>
      <x:c r="H296" s="60"/>
      <x:c r="I296" s="60"/>
      <x:c r="J296" s="60"/>
      <x:c r="K296" s="60"/>
      <x:c r="L296" s="58"/>
      <x:c r="M296" s="58"/>
      <x:c r="N296" s="54"/>
      <x:c r="O296" s="54"/>
      <x:c r="P296" s="54"/>
    </x:row>
    <x:row r="297">
      <x:c r="A297" s="56"/>
      <x:c r="B297" s="54"/>
      <x:c r="C297" s="54"/>
      <x:c r="D297" s="58"/>
      <x:c r="E297" s="58"/>
      <x:c r="F297" s="60"/>
      <x:c r="G297" s="60"/>
      <x:c r="H297" s="60"/>
      <x:c r="I297" s="60"/>
      <x:c r="J297" s="60"/>
      <x:c r="K297" s="60"/>
      <x:c r="L297" s="58"/>
      <x:c r="M297" s="58"/>
      <x:c r="N297" s="54"/>
      <x:c r="O297" s="54"/>
      <x:c r="P297" s="54"/>
    </x:row>
    <x:row r="298">
      <x:c r="A298" s="56"/>
      <x:c r="B298" s="54"/>
      <x:c r="C298" s="54"/>
      <x:c r="D298" s="58"/>
      <x:c r="E298" s="58"/>
      <x:c r="F298" s="60"/>
      <x:c r="G298" s="60"/>
      <x:c r="H298" s="60"/>
      <x:c r="I298" s="60"/>
      <x:c r="J298" s="60"/>
      <x:c r="K298" s="60"/>
      <x:c r="L298" s="58"/>
      <x:c r="M298" s="58"/>
      <x:c r="N298" s="54"/>
      <x:c r="O298" s="54"/>
      <x:c r="P298" s="54"/>
    </x:row>
    <x:row r="299">
      <x:c r="A299" s="56"/>
      <x:c r="B299" s="54"/>
      <x:c r="C299" s="54"/>
      <x:c r="D299" s="58"/>
      <x:c r="E299" s="58"/>
      <x:c r="F299" s="60"/>
      <x:c r="G299" s="60"/>
      <x:c r="H299" s="60"/>
      <x:c r="I299" s="60"/>
      <x:c r="J299" s="60"/>
      <x:c r="K299" s="60"/>
      <x:c r="L299" s="58"/>
      <x:c r="M299" s="58"/>
      <x:c r="N299" s="54"/>
      <x:c r="O299" s="54"/>
      <x:c r="P299" s="54"/>
    </x:row>
    <x:row r="300">
      <x:c r="A300" s="56"/>
      <x:c r="B300" s="54"/>
      <x:c r="C300" s="54"/>
      <x:c r="D300" s="58"/>
      <x:c r="E300" s="58"/>
      <x:c r="F300" s="60"/>
      <x:c r="G300" s="60"/>
      <x:c r="H300" s="60"/>
      <x:c r="I300" s="60"/>
      <x:c r="J300" s="60"/>
      <x:c r="K300" s="60"/>
      <x:c r="L300" s="58"/>
      <x:c r="M300" s="58"/>
      <x:c r="N300" s="54"/>
      <x:c r="O300" s="54"/>
      <x:c r="P300" s="54"/>
    </x:row>
    <x:row r="301">
      <x:c r="A301" s="56"/>
      <x:c r="B301" s="54"/>
      <x:c r="C301" s="54"/>
      <x:c r="D301" s="58"/>
      <x:c r="E301" s="58"/>
      <x:c r="F301" s="60"/>
      <x:c r="G301" s="60"/>
      <x:c r="H301" s="60"/>
      <x:c r="I301" s="60"/>
      <x:c r="J301" s="60"/>
      <x:c r="K301" s="60"/>
      <x:c r="L301" s="58"/>
      <x:c r="M301" s="58"/>
      <x:c r="N301" s="54"/>
      <x:c r="O301" s="54"/>
      <x:c r="P301" s="54"/>
    </x:row>
    <x:row r="302">
      <x:c r="A302" s="56"/>
      <x:c r="B302" s="54"/>
      <x:c r="C302" s="54"/>
      <x:c r="D302" s="58"/>
      <x:c r="E302" s="58"/>
      <x:c r="F302" s="60"/>
      <x:c r="G302" s="60"/>
      <x:c r="H302" s="60"/>
      <x:c r="I302" s="60"/>
      <x:c r="J302" s="60"/>
      <x:c r="K302" s="60"/>
      <x:c r="L302" s="58"/>
      <x:c r="M302" s="58"/>
      <x:c r="N302" s="54"/>
      <x:c r="O302" s="54"/>
      <x:c r="P302" s="54"/>
    </x:row>
    <x:row r="303">
      <x:c r="A303" s="56"/>
      <x:c r="B303" s="54"/>
      <x:c r="C303" s="54"/>
      <x:c r="D303" s="58"/>
      <x:c r="E303" s="58"/>
      <x:c r="F303" s="60"/>
      <x:c r="G303" s="60"/>
      <x:c r="H303" s="60"/>
      <x:c r="I303" s="60"/>
      <x:c r="J303" s="60"/>
      <x:c r="K303" s="60"/>
      <x:c r="L303" s="58"/>
      <x:c r="M303" s="58"/>
      <x:c r="N303" s="54"/>
      <x:c r="O303" s="54"/>
      <x:c r="P303" s="54"/>
    </x:row>
    <x:row r="304">
      <x:c r="A304" s="56"/>
      <x:c r="B304" s="54"/>
      <x:c r="C304" s="54"/>
      <x:c r="D304" s="58"/>
      <x:c r="E304" s="58"/>
      <x:c r="F304" s="60"/>
      <x:c r="G304" s="60"/>
      <x:c r="H304" s="60"/>
      <x:c r="I304" s="60"/>
      <x:c r="J304" s="60"/>
      <x:c r="K304" s="60"/>
      <x:c r="L304" s="58"/>
      <x:c r="M304" s="58"/>
      <x:c r="N304" s="54"/>
      <x:c r="O304" s="54"/>
      <x:c r="P304" s="54"/>
    </x:row>
  </x:sheetData>
  <x:mergeCells>
    <x:mergeCell ref="A1:P1"/>
    <x:mergeCell ref="A2:P2"/>
  </x:mergeCells>
  <x:conditionalFormatting sqref="O5:O304">
    <x:cfRule type="containsText" dxfId="0" priority="1" operator="containsText" text="Đã đối soát"/>
    <x:cfRule type="containsText" dxfId="1" priority="2" operator="containsText" text="Có sai lệch"/>
  </x:conditionalFormatting>
  <x:dataValidations count="2">
    <x:dataValidation type="list" sqref="B5:B304">
      <x:formula1>"Google Ads,Meta Ads,TikTok Ads,LinkedIn Ads,SEO,Email/CRM"</x:formula1>
    </x:dataValidation>
    <x:dataValidation type="list" sqref="O5:O304">
      <x:formula1>"Minh họa,Chưa đối soát,Đã đối soát,Có sai lệch"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16" hidden="0" customWidth="1"/>
    <x:col min="3" max="3" width="16" hidden="0" customWidth="1"/>
    <x:col min="4" max="4" width="14" hidden="0" customWidth="1"/>
    <x:col min="5" max="5" width="14" hidden="0" customWidth="1"/>
    <x:col min="6" max="6" width="12" hidden="0" customWidth="1"/>
    <x:col min="7" max="7" width="12" hidden="0" customWidth="1"/>
    <x:col min="8" max="8" width="12" hidden="0" customWidth="1"/>
    <x:col min="9" max="9" width="14" hidden="0" customWidth="1"/>
    <x:col min="10" max="10" width="18" hidden="0" customWidth="1"/>
    <x:col min="11" max="11" width="18" hidden="0" customWidth="1"/>
    <x:col min="12" max="12" width="11" hidden="0" customWidth="1"/>
    <x:col min="13" max="13" width="16" hidden="0" customWidth="1"/>
    <x:col min="14" max="14" width="16" hidden="0" customWidth="1"/>
    <x:col min="15" max="15" width="16" hidden="0" customWidth="1"/>
    <x:col min="16" max="16" width="11" hidden="0" customWidth="1"/>
  </x:cols>
  <x:sheetData>
    <x:row r="1" ht="38" customHeight="1">
      <x:c r="A1" s="3" t="str">
        <x:v>PHÂN TÍCH HIỆU QUẢ THEO KÊNH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30" customHeight="1">
      <x:c r="A2" s="7" t="str">
        <x:v>Công thức tổng hợp từ tab 02_Du_lieu. Chỉ đọc các KPI sau khi dữ liệu đã được đối soát.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</x:row>
    <x:row r="4" ht="34" customHeight="1">
      <x:c r="A4" s="21" t="str">
        <x:v>Kênh</x:v>
      </x:c>
      <x:c r="B4" s="22" t="str">
        <x:v>Ngân sách</x:v>
      </x:c>
      <x:c r="C4" s="22" t="str">
        <x:v>Chi phí</x:v>
      </x:c>
      <x:c r="D4" s="22" t="str">
        <x:v>Impressions</x:v>
      </x:c>
      <x:c r="E4" s="22" t="str">
        <x:v>Clicks</x:v>
      </x:c>
      <x:c r="F4" s="22" t="str">
        <x:v>Leads</x:v>
      </x:c>
      <x:c r="G4" s="22" t="str">
        <x:v>MQL</x:v>
      </x:c>
      <x:c r="H4" s="22" t="str">
        <x:v>SQL</x:v>
      </x:c>
      <x:c r="I4" s="22" t="str">
        <x:v>Khách hàng</x:v>
      </x:c>
      <x:c r="J4" s="22" t="str">
        <x:v>Doanh thu</x:v>
      </x:c>
      <x:c r="K4" s="22" t="str">
        <x:v>Pipeline</x:v>
      </x:c>
      <x:c r="L4" s="22" t="str">
        <x:v>CTR</x:v>
      </x:c>
      <x:c r="M4" s="22" t="str">
        <x:v>CPC</x:v>
      </x:c>
      <x:c r="N4" s="22" t="str">
        <x:v>CPL</x:v>
      </x:c>
      <x:c r="O4" s="22" t="str">
        <x:v>CAC</x:v>
      </x:c>
      <x:c r="P4" s="23" t="str">
        <x:v>ROAS</x:v>
      </x:c>
      <x:c r="R4" t="str">
        <x:v>Kênh</x:v>
      </x:c>
      <x:c r="S4" t="str">
        <x:v>Chi phí</x:v>
      </x:c>
    </x:row>
    <x:row r="5">
      <x:c r="A5" s="63" t="str">
        <x:v>Google Ads</x:v>
      </x:c>
      <x:c r="B5" s="68" t="n">
        <x:f>SUMIF('02_Du_lieu'!$B$5:$B$304,$A5,'02_Du_lieu'!$D$5:$D$304)</x:f>
        <x:v>567000000</x:v>
      </x:c>
      <x:c r="C5" s="68" t="n">
        <x:f>SUMIF('02_Du_lieu'!$B$5:$B$304,$A5,'02_Du_lieu'!$E$5:$E$304)</x:f>
        <x:v>533595600</x:v>
      </x:c>
      <x:c r="D5" s="71" t="n">
        <x:f>SUMIF('02_Du_lieu'!$B$5:$B$304,$A5,'02_Du_lieu'!$F$5:$F$304)</x:f>
        <x:v>7110000</x:v>
      </x:c>
      <x:c r="E5" s="71" t="n">
        <x:f>SUMIF('02_Du_lieu'!$B$5:$B$304,$A5,'02_Du_lieu'!$G$5:$G$304)</x:f>
        <x:v>248850</x:v>
      </x:c>
      <x:c r="F5" s="71" t="n">
        <x:f>SUMIF('02_Du_lieu'!$B$5:$B$304,$A5,'02_Du_lieu'!$H$5:$H$304)</x:f>
        <x:v>3259</x:v>
      </x:c>
      <x:c r="G5" s="71" t="n">
        <x:f>SUMIF('02_Du_lieu'!$B$5:$B$304,$A5,'02_Du_lieu'!$I$5:$I$304)</x:f>
        <x:v>1244</x:v>
      </x:c>
      <x:c r="H5" s="71" t="n">
        <x:f>SUMIF('02_Du_lieu'!$B$5:$B$304,$A5,'02_Du_lieu'!$J$5:$J$304)</x:f>
        <x:v>580</x:v>
      </x:c>
      <x:c r="I5" s="71" t="n">
        <x:f>SUMIF('02_Du_lieu'!$B$5:$B$304,$A5,'02_Du_lieu'!$K$5:$K$304)</x:f>
        <x:v>106</x:v>
      </x:c>
      <x:c r="J5" s="68" t="n">
        <x:f>SUMIF('02_Du_lieu'!$B$5:$B$304,$A5,'02_Du_lieu'!$L$5:$L$304)</x:f>
        <x:v>2547750000</x:v>
      </x:c>
      <x:c r="K5" s="68" t="n">
        <x:f>SUMIF('02_Du_lieu'!$B$5:$B$304,$A5,'02_Du_lieu'!$M$5:$M$304)</x:f>
        <x:v>4858500000</x:v>
      </x:c>
      <x:c r="L5" s="74" t="n">
        <x:f>IFERROR(E5/D5,0)</x:f>
        <x:v>0.035</x:v>
      </x:c>
      <x:c r="M5" s="68" t="n">
        <x:f>IFERROR(C5/E5,0)</x:f>
        <x:v>2144.245931283906</x:v>
      </x:c>
      <x:c r="N5" s="68" t="n">
        <x:f>IFERROR(C5/F5,0)</x:f>
        <x:v>163729.8557839828</x:v>
      </x:c>
      <x:c r="O5" s="68" t="n">
        <x:f>IFERROR(C5/I5,0)</x:f>
        <x:v>5033920.754716981</x:v>
      </x:c>
      <x:c r="P5" s="77" t="n">
        <x:f>IFERROR(J5/C5,0)</x:f>
        <x:v>4.774683299487477</x:v>
      </x:c>
      <x:c r="R5" t="str">
        <x:f>A5</x:f>
        <x:v>Google Ads</x:v>
      </x:c>
      <x:c r="S5" s="80" t="n">
        <x:f>C5</x:f>
        <x:v>533595600</x:v>
      </x:c>
    </x:row>
    <x:row r="6">
      <x:c r="A6" s="64" t="str">
        <x:v>Meta Ads</x:v>
      </x:c>
      <x:c r="B6" s="69" t="n">
        <x:f>SUMIF('02_Du_lieu'!$B$5:$B$304,$A6,'02_Du_lieu'!$D$5:$D$304)</x:f>
        <x:v>787500000</x:v>
      </x:c>
      <x:c r="C6" s="69" t="n">
        <x:f>SUMIF('02_Du_lieu'!$B$5:$B$304,$A6,'02_Du_lieu'!$E$5:$E$304)</x:f>
        <x:v>745740000</x:v>
      </x:c>
      <x:c r="D6" s="72" t="n">
        <x:f>SUMIF('02_Du_lieu'!$B$5:$B$304,$A6,'02_Du_lieu'!$F$5:$F$304)</x:f>
        <x:v>25086600</x:v>
      </x:c>
      <x:c r="E6" s="72" t="n">
        <x:f>SUMIF('02_Du_lieu'!$B$5:$B$304,$A6,'02_Du_lieu'!$G$5:$G$304)</x:f>
        <x:v>388245</x:v>
      </x:c>
      <x:c r="F6" s="72" t="n">
        <x:f>SUMIF('02_Du_lieu'!$B$5:$B$304,$A6,'02_Du_lieu'!$H$5:$H$304)</x:f>
        <x:v>7170</x:v>
      </x:c>
      <x:c r="G6" s="72" t="n">
        <x:f>SUMIF('02_Du_lieu'!$B$5:$B$304,$A6,'02_Du_lieu'!$I$5:$I$304)</x:f>
        <x:v>1912</x:v>
      </x:c>
      <x:c r="H6" s="72" t="n">
        <x:f>SUMIF('02_Du_lieu'!$B$5:$B$304,$A6,'02_Du_lieu'!$J$5:$J$304)</x:f>
        <x:v>686</x:v>
      </x:c>
      <x:c r="I6" s="72" t="n">
        <x:f>SUMIF('02_Du_lieu'!$B$5:$B$304,$A6,'02_Du_lieu'!$K$5:$K$304)</x:f>
        <x:v>96</x:v>
      </x:c>
      <x:c r="J6" s="69" t="n">
        <x:f>SUMIF('02_Du_lieu'!$B$5:$B$304,$A6,'02_Du_lieu'!$L$5:$L$304)</x:f>
        <x:v>2150280000</x:v>
      </x:c>
      <x:c r="K6" s="69" t="n">
        <x:f>SUMIF('02_Du_lieu'!$B$5:$B$304,$A6,'02_Du_lieu'!$M$5:$M$304)</x:f>
        <x:v>4539480000</x:v>
      </x:c>
      <x:c r="L6" s="75" t="n">
        <x:f>IFERROR(E6/D6,0)</x:f>
        <x:v>0.015476190476190477</x:v>
      </x:c>
      <x:c r="M6" s="69" t="n">
        <x:f>IFERROR(C6/E6,0)</x:f>
        <x:v>1920.7974346095893</x:v>
      </x:c>
      <x:c r="N6" s="69" t="n">
        <x:f>IFERROR(C6/F6,0)</x:f>
        <x:v>104008.36820083682</x:v>
      </x:c>
      <x:c r="O6" s="69" t="n">
        <x:f>IFERROR(C6/I6,0)</x:f>
        <x:v>7768125</x:v>
      </x:c>
      <x:c r="P6" s="78" t="n">
        <x:f>IFERROR(J6/C6,0)</x:f>
        <x:v>2.883417813178856</x:v>
      </x:c>
      <x:c r="R6" t="str">
        <x:f>A6</x:f>
        <x:v>Meta Ads</x:v>
      </x:c>
      <x:c r="S6" s="80" t="n">
        <x:f>C6</x:f>
        <x:v>745740000</x:v>
      </x:c>
    </x:row>
    <x:row r="7">
      <x:c r="A7" s="64" t="str">
        <x:v>TikTok Ads</x:v>
      </x:c>
      <x:c r="B7" s="69" t="n">
        <x:f>SUMIF('02_Du_lieu'!$B$5:$B$304,$A7,'02_Du_lieu'!$D$5:$D$304)</x:f>
        <x:v>346500000</x:v>
      </x:c>
      <x:c r="C7" s="69" t="n">
        <x:f>SUMIF('02_Du_lieu'!$B$5:$B$304,$A7,'02_Du_lieu'!$E$5:$E$304)</x:f>
        <x:v>330244200</x:v>
      </x:c>
      <x:c r="D7" s="72" t="n">
        <x:f>SUMIF('02_Du_lieu'!$B$5:$B$304,$A7,'02_Du_lieu'!$F$5:$F$304)</x:f>
        <x:v>16256700</x:v>
      </x:c>
      <x:c r="E7" s="72" t="n">
        <x:f>SUMIF('02_Du_lieu'!$B$5:$B$304,$A7,'02_Du_lieu'!$G$5:$G$304)</x:f>
        <x:v>240840</x:v>
      </x:c>
      <x:c r="F7" s="72" t="n">
        <x:f>SUMIF('02_Du_lieu'!$B$5:$B$304,$A7,'02_Du_lieu'!$H$5:$H$304)</x:f>
        <x:v>4696</x:v>
      </x:c>
      <x:c r="G7" s="72" t="n">
        <x:f>SUMIF('02_Du_lieu'!$B$5:$B$304,$A7,'02_Du_lieu'!$I$5:$I$304)</x:f>
        <x:v>993</x:v>
      </x:c>
      <x:c r="H7" s="72" t="n">
        <x:f>SUMIF('02_Du_lieu'!$B$5:$B$304,$A7,'02_Du_lieu'!$J$5:$J$304)</x:f>
        <x:v>336</x:v>
      </x:c>
      <x:c r="I7" s="72" t="n">
        <x:f>SUMIF('02_Du_lieu'!$B$5:$B$304,$A7,'02_Du_lieu'!$K$5:$K$304)</x:f>
        <x:v>42</x:v>
      </x:c>
      <x:c r="J7" s="69" t="n">
        <x:f>SUMIF('02_Du_lieu'!$B$5:$B$304,$A7,'02_Du_lieu'!$L$5:$L$304)</x:f>
        <x:v>812835000</x:v>
      </x:c>
      <x:c r="K7" s="69" t="n">
        <x:f>SUMIF('02_Du_lieu'!$B$5:$B$304,$A7,'02_Du_lieu'!$M$5:$M$304)</x:f>
        <x:v>1866510000</x:v>
      </x:c>
      <x:c r="L7" s="75" t="n">
        <x:f>IFERROR(E7/D7,0)</x:f>
        <x:v>0.014814814814814815</x:v>
      </x:c>
      <x:c r="M7" s="69" t="n">
        <x:f>IFERROR(C7/E7,0)</x:f>
        <x:v>1371.218236173393</x:v>
      </x:c>
      <x:c r="N7" s="69" t="n">
        <x:f>IFERROR(C7/F7,0)</x:f>
        <x:v>70324.57410562181</x:v>
      </x:c>
      <x:c r="O7" s="69" t="n">
        <x:f>IFERROR(C7/I7,0)</x:f>
        <x:v>7862957.142857143</x:v>
      </x:c>
      <x:c r="P7" s="78" t="n">
        <x:f>IFERROR(J7/C7,0)</x:f>
        <x:v>2.4613149905433613</x:v>
      </x:c>
      <x:c r="R7" t="str">
        <x:f>A7</x:f>
        <x:v>TikTok Ads</x:v>
      </x:c>
      <x:c r="S7" s="80" t="n">
        <x:f>C7</x:f>
        <x:v>330244200</x:v>
      </x:c>
    </x:row>
    <x:row r="8">
      <x:c r="A8" s="64" t="str">
        <x:v>LinkedIn Ads</x:v>
      </x:c>
      <x:c r="B8" s="69" t="n">
        <x:f>SUMIF('02_Du_lieu'!$B$5:$B$304,$A8,'02_Du_lieu'!$D$5:$D$304)</x:f>
        <x:v>264600000</x:v>
      </x:c>
      <x:c r="C8" s="69" t="n">
        <x:f>SUMIF('02_Du_lieu'!$B$5:$B$304,$A8,'02_Du_lieu'!$E$5:$E$304)</x:f>
        <x:v>250538400</x:v>
      </x:c>
      <x:c r="D8" s="72" t="n">
        <x:f>SUMIF('02_Du_lieu'!$B$5:$B$304,$A8,'02_Du_lieu'!$F$5:$F$304)</x:f>
        <x:v>2548980</x:v>
      </x:c>
      <x:c r="E8" s="72" t="n">
        <x:f>SUMIF('02_Du_lieu'!$B$5:$B$304,$A8,'02_Du_lieu'!$G$5:$G$304)</x:f>
        <x:v>37629</x:v>
      </x:c>
      <x:c r="F8" s="72" t="n">
        <x:f>SUMIF('02_Du_lieu'!$B$5:$B$304,$A8,'02_Du_lieu'!$H$5:$H$304)</x:f>
        <x:v>498</x:v>
      </x:c>
      <x:c r="G8" s="72" t="n">
        <x:f>SUMIF('02_Du_lieu'!$B$5:$B$304,$A8,'02_Du_lieu'!$I$5:$I$304)</x:f>
        <x:v>249</x:v>
      </x:c>
      <x:c r="H8" s="72" t="n">
        <x:f>SUMIF('02_Du_lieu'!$B$5:$B$304,$A8,'02_Du_lieu'!$J$5:$J$304)</x:f>
        <x:v>146</x:v>
      </x:c>
      <x:c r="I8" s="72" t="n">
        <x:f>SUMIF('02_Du_lieu'!$B$5:$B$304,$A8,'02_Du_lieu'!$K$5:$K$304)</x:f>
        <x:v>37</x:v>
      </x:c>
      <x:c r="J8" s="69" t="n">
        <x:f>SUMIF('02_Du_lieu'!$B$5:$B$304,$A8,'02_Du_lieu'!$L$5:$L$304)</x:f>
        <x:v>1153110000</x:v>
      </x:c>
      <x:c r="K8" s="69" t="n">
        <x:f>SUMIF('02_Du_lieu'!$B$5:$B$304,$A8,'02_Du_lieu'!$M$5:$M$304)</x:f>
        <x:v>2548980000</x:v>
      </x:c>
      <x:c r="L8" s="75" t="n">
        <x:f>IFERROR(E8/D8,0)</x:f>
        <x:v>0.014762375538450674</x:v>
      </x:c>
      <x:c r="M8" s="69" t="n">
        <x:f>IFERROR(C8/E8,0)</x:f>
        <x:v>6658.1200669696245</x:v>
      </x:c>
      <x:c r="N8" s="69" t="n">
        <x:f>IFERROR(C8/F8,0)</x:f>
        <x:v>503089.156626506</x:v>
      </x:c>
      <x:c r="O8" s="69" t="n">
        <x:f>IFERROR(C8/I8,0)</x:f>
        <x:v>6771308.108108108</x:v>
      </x:c>
      <x:c r="P8" s="78" t="n">
        <x:f>IFERROR(J8/C8,0)</x:f>
        <x:v>4.602527995708442</x:v>
      </x:c>
      <x:c r="R8" t="str">
        <x:f>A8</x:f>
        <x:v>LinkedIn Ads</x:v>
      </x:c>
      <x:c r="S8" s="80" t="n">
        <x:f>C8</x:f>
        <x:v>250538400</x:v>
      </x:c>
    </x:row>
    <x:row r="9">
      <x:c r="A9" s="64" t="str">
        <x:v>SEO</x:v>
      </x:c>
      <x:c r="B9" s="69" t="n">
        <x:f>SUMIF('02_Du_lieu'!$B$5:$B$304,$A9,'02_Du_lieu'!$D$5:$D$304)</x:f>
        <x:v>226800000</x:v>
      </x:c>
      <x:c r="C9" s="69" t="n">
        <x:f>SUMIF('02_Du_lieu'!$B$5:$B$304,$A9,'02_Du_lieu'!$E$5:$E$304)</x:f>
        <x:v>213438240</x:v>
      </x:c>
      <x:c r="D9" s="72" t="n">
        <x:f>SUMIF('02_Du_lieu'!$B$5:$B$304,$A9,'02_Du_lieu'!$F$5:$F$304)</x:f>
        <x:v>4159560</x:v>
      </x:c>
      <x:c r="E9" s="72" t="n">
        <x:f>SUMIF('02_Du_lieu'!$B$5:$B$304,$A9,'02_Du_lieu'!$G$5:$G$304)</x:f>
        <x:v>256914</x:v>
      </x:c>
      <x:c r="F9" s="72" t="n">
        <x:f>SUMIF('02_Du_lieu'!$B$5:$B$304,$A9,'02_Du_lieu'!$H$5:$H$304)</x:f>
        <x:v>1896</x:v>
      </x:c>
      <x:c r="G9" s="72" t="n">
        <x:f>SUMIF('02_Du_lieu'!$B$5:$B$304,$A9,'02_Du_lieu'!$I$5:$I$304)</x:f>
        <x:v>734</x:v>
      </x:c>
      <x:c r="H9" s="72" t="n">
        <x:f>SUMIF('02_Du_lieu'!$B$5:$B$304,$A9,'02_Du_lieu'!$J$5:$J$304)</x:f>
        <x:v>330</x:v>
      </x:c>
      <x:c r="I9" s="72" t="n">
        <x:f>SUMIF('02_Du_lieu'!$B$5:$B$304,$A9,'02_Du_lieu'!$K$5:$K$304)</x:f>
        <x:v>73</x:v>
      </x:c>
      <x:c r="J9" s="69" t="n">
        <x:f>SUMIF('02_Du_lieu'!$B$5:$B$304,$A9,'02_Du_lieu'!$L$5:$L$304)</x:f>
        <x:v>1835100000</x:v>
      </x:c>
      <x:c r="K9" s="69" t="n">
        <x:f>SUMIF('02_Du_lieu'!$B$5:$B$304,$A9,'02_Du_lieu'!$M$5:$M$304)</x:f>
        <x:v>3731370000</x:v>
      </x:c>
      <x:c r="L9" s="75" t="n">
        <x:f>IFERROR(E9/D9,0)</x:f>
        <x:v>0.061764705882352944</x:v>
      </x:c>
      <x:c r="M9" s="69" t="n">
        <x:f>IFERROR(C9/E9,0)</x:f>
        <x:v>830.776991522455</x:v>
      </x:c>
      <x:c r="N9" s="69" t="n">
        <x:f>IFERROR(C9/F9,0)</x:f>
        <x:v>112572.91139240506</x:v>
      </x:c>
      <x:c r="O9" s="69" t="n">
        <x:f>IFERROR(C9/I9,0)</x:f>
        <x:v>2923811.506849315</x:v>
      </x:c>
      <x:c r="P9" s="78" t="n">
        <x:f>IFERROR(J9/C9,0)</x:f>
        <x:v>8.597803280236944</x:v>
      </x:c>
      <x:c r="R9" t="str">
        <x:f>A9</x:f>
        <x:v>SEO</x:v>
      </x:c>
      <x:c r="S9" s="80" t="n">
        <x:f>C9</x:f>
        <x:v>213438240</x:v>
      </x:c>
    </x:row>
    <x:row r="10">
      <x:c r="A10" s="64" t="str">
        <x:v>Email/CRM</x:v>
      </x:c>
      <x:c r="B10" s="69" t="n">
        <x:f>SUMIF('02_Du_lieu'!$B$5:$B$304,$A10,'02_Du_lieu'!$D$5:$D$304)</x:f>
        <x:v>113400000</x:v>
      </x:c>
      <x:c r="C10" s="69" t="n">
        <x:f>SUMIF('02_Du_lieu'!$B$5:$B$304,$A10,'02_Du_lieu'!$E$5:$E$304)</x:f>
        <x:v>107386560</x:v>
      </x:c>
      <x:c r="D10" s="72" t="n">
        <x:f>SUMIF('02_Du_lieu'!$B$5:$B$304,$A10,'02_Du_lieu'!$F$5:$F$304)</x:f>
        <x:v>1911150</x:v>
      </x:c>
      <x:c r="E10" s="72" t="n">
        <x:f>SUMIF('02_Du_lieu'!$B$5:$B$304,$A10,'02_Du_lieu'!$G$5:$G$304)</x:f>
        <x:v>320580</x:v>
      </x:c>
      <x:c r="F10" s="72" t="n">
        <x:f>SUMIF('02_Du_lieu'!$B$5:$B$304,$A10,'02_Du_lieu'!$H$5:$H$304)</x:f>
        <x:v>1357</x:v>
      </x:c>
      <x:c r="G10" s="72" t="n">
        <x:f>SUMIF('02_Du_lieu'!$B$5:$B$304,$A10,'02_Du_lieu'!$I$5:$I$304)</x:f>
        <x:v>629</x:v>
      </x:c>
      <x:c r="H10" s="72" t="n">
        <x:f>SUMIF('02_Du_lieu'!$B$5:$B$304,$A10,'02_Du_lieu'!$J$5:$J$304)</x:f>
        <x:v>302</x:v>
      </x:c>
      <x:c r="I10" s="72" t="n">
        <x:f>SUMIF('02_Du_lieu'!$B$5:$B$304,$A10,'02_Du_lieu'!$K$5:$K$304)</x:f>
        <x:v>87</x:v>
      </x:c>
      <x:c r="J10" s="69" t="n">
        <x:f>SUMIF('02_Du_lieu'!$B$5:$B$304,$A10,'02_Du_lieu'!$L$5:$L$304)</x:f>
        <x:v>2157750000</x:v>
      </x:c>
      <x:c r="K10" s="69" t="n">
        <x:f>SUMIF('02_Du_lieu'!$B$5:$B$304,$A10,'02_Du_lieu'!$M$5:$M$304)</x:f>
        <x:v>4253850000</x:v>
      </x:c>
      <x:c r="L10" s="75" t="n">
        <x:f>IFERROR(E10/D10,0)</x:f>
        <x:v>0.16774193548387098</x:v>
      </x:c>
      <x:c r="M10" s="69" t="n">
        <x:f>IFERROR(C10/E10,0)</x:f>
        <x:v>334.9758562605278</x:v>
      </x:c>
      <x:c r="N10" s="69" t="n">
        <x:f>IFERROR(C10/F10,0)</x:f>
        <x:v>79135.26897568165</x:v>
      </x:c>
      <x:c r="O10" s="69" t="n">
        <x:f>IFERROR(C10/I10,0)</x:f>
        <x:v>1234328.2758620689</x:v>
      </x:c>
      <x:c r="P10" s="78" t="n">
        <x:f>IFERROR(J10/C10,0)</x:f>
        <x:v>20.09329659130528</x:v>
      </x:c>
      <x:c r="R10" t="str">
        <x:f>A10</x:f>
        <x:v>Email/CRM</x:v>
      </x:c>
      <x:c r="S10" s="80" t="n">
        <x:f>C10</x:f>
        <x:v>107386560</x:v>
      </x:c>
    </x:row>
    <x:row r="11">
      <x:c r="A11" s="67" t="str">
        <x:v>TỔNG</x:v>
      </x:c>
      <x:c r="B11" s="70" t="n">
        <x:f>SUM(B5:B10)</x:f>
        <x:v>2305800000</x:v>
      </x:c>
      <x:c r="C11" s="70" t="n">
        <x:f>SUM(C5:C10)</x:f>
        <x:v>2180943000</x:v>
      </x:c>
      <x:c r="D11" s="73" t="n">
        <x:f>SUM(D5:D10)</x:f>
        <x:v>57072990</x:v>
      </x:c>
      <x:c r="E11" s="73" t="n">
        <x:f>SUM(E5:E10)</x:f>
        <x:v>1493058</x:v>
      </x:c>
      <x:c r="F11" s="73" t="n">
        <x:f>SUM(F5:F10)</x:f>
        <x:v>18876</x:v>
      </x:c>
      <x:c r="G11" s="73" t="n">
        <x:f>SUM(G5:G10)</x:f>
        <x:v>5761</x:v>
      </x:c>
      <x:c r="H11" s="73" t="n">
        <x:f>SUM(H5:H10)</x:f>
        <x:v>2380</x:v>
      </x:c>
      <x:c r="I11" s="73" t="n">
        <x:f>SUM(I5:I10)</x:f>
        <x:v>441</x:v>
      </x:c>
      <x:c r="J11" s="70" t="n">
        <x:f>SUM(J5:J10)</x:f>
        <x:v>10656825000</x:v>
      </x:c>
      <x:c r="K11" s="70" t="n">
        <x:f>SUM(K5:K10)</x:f>
        <x:v>21798690000</x:v>
      </x:c>
      <x:c r="L11" s="76" t="n">
        <x:f>IFERROR(E11/D11,0)</x:f>
        <x:v>0.026160500790303784</x:v>
      </x:c>
      <x:c r="M11" s="70" t="n">
        <x:f>IFERROR(C11/E11,0)</x:f>
        <x:v>1460.7222224454777</x:v>
      </x:c>
      <x:c r="N11" s="70" t="n">
        <x:f>IFERROR(C11/F11,0)</x:f>
        <x:v>115540.52765416402</x:v>
      </x:c>
      <x:c r="O11" s="70" t="n">
        <x:f>IFERROR(C11/I11,0)</x:f>
        <x:v>4945448.979591837</x:v>
      </x:c>
      <x:c r="P11" s="79" t="n">
        <x:f>IFERROR(J11/C11,0)</x:f>
        <x:v>4.886338157393385</x:v>
      </x:c>
    </x:row>
    <x:row r="13">
      <x:c r="A13" s="46" t="str">
        <x:v>Cách đọc: Kênh có CPL thấp chưa chắc tạo khách hàng hoặc doanh thu tốt. Khi điều hành, đọc đồng thời chi phí → MQL → SQL → khách hàng → doanh thu, sau đó kiểm tra độ tin cậy của attribution và dữ liệu CRM.</x:v>
      </x:c>
      <x:c r="B13" s="46"/>
      <x:c r="C13" s="46"/>
      <x:c r="D13" s="46"/>
      <x:c r="E13" s="46"/>
      <x:c r="F13" s="46"/>
      <x:c r="G13" s="46"/>
      <x:c r="H13" s="46"/>
      <x:c r="I13" s="46"/>
      <x:c r="J13" s="46"/>
      <x:c r="K13" s="46"/>
      <x:c r="L13" s="46"/>
      <x:c r="M13" s="46"/>
      <x:c r="N13" s="46"/>
      <x:c r="O13" s="46"/>
      <x:c r="P13" s="46"/>
    </x:row>
    <x:row r="14">
      <x:c r="A14" s="46"/>
      <x:c r="B14" s="46"/>
      <x:c r="C14" s="46"/>
      <x:c r="D14" s="46"/>
      <x:c r="E14" s="46"/>
      <x:c r="F14" s="46"/>
      <x:c r="G14" s="46"/>
      <x:c r="H14" s="46"/>
      <x:c r="I14" s="46"/>
      <x:c r="J14" s="46"/>
      <x:c r="K14" s="46"/>
      <x:c r="L14" s="46"/>
      <x:c r="M14" s="46"/>
      <x:c r="N14" s="46"/>
      <x:c r="O14" s="46"/>
      <x:c r="P14" s="46"/>
    </x:row>
  </x:sheetData>
  <x:mergeCells>
    <x:mergeCell ref="A1:P1"/>
    <x:mergeCell ref="A2:P2"/>
    <x:mergeCell ref="A13:P13"/>
    <x:mergeCell ref="A14:P14"/>
  </x:mergeCells>
  <x:conditionalFormatting sqref="P5:P10">
    <x:cfRule type="colorScale" priority="1">
      <x:colorScale>
        <x:cfvo type="min"/>
        <x:cfvo type="percentile" val="50"/>
        <x:cfvo type="max"/>
        <x:color rgb="FFB42318"/>
        <x:color rgb="FFF7B500"/>
        <x:color rgb="FF16794B"/>
      </x:colorScale>
    </x:cfRule>
  </x:conditionalFormatting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6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4" hidden="0" customWidth="1"/>
    <x:col min="8" max="8" width="18" hidden="0" customWidth="1"/>
    <x:col min="9" max="9" width="18" hidden="0" customWidth="1"/>
    <x:col min="10" max="10" width="16" hidden="0" customWidth="1"/>
    <x:col min="11" max="11" width="16" hidden="0" customWidth="1"/>
    <x:col min="12" max="12" width="11" hidden="0" customWidth="1"/>
    <x:col min="13" max="13" width="16" hidden="0" customWidth="1"/>
  </x:cols>
  <x:sheetData>
    <x:row r="1" ht="38" customHeight="1">
      <x:c r="A1" s="3" t="str">
        <x:v>XU HƯỚNG THEO THÁNG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0" customHeight="1">
      <x:c r="A2" s="7" t="str">
        <x:v>Theo dõi tốc độ thay đổi, không chỉ ảnh chụp một kỳ. Nguồn: 02_Du_lieu.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4" ht="34" customHeight="1">
      <x:c r="A4" s="21" t="str">
        <x:v>Tháng</x:v>
      </x:c>
      <x:c r="B4" s="22" t="str">
        <x:v>Ngân sách</x:v>
      </x:c>
      <x:c r="C4" s="22" t="str">
        <x:v>Chi phí</x:v>
      </x:c>
      <x:c r="D4" s="22" t="str">
        <x:v>Leads</x:v>
      </x:c>
      <x:c r="E4" s="22" t="str">
        <x:v>MQL</x:v>
      </x:c>
      <x:c r="F4" s="22" t="str">
        <x:v>SQL</x:v>
      </x:c>
      <x:c r="G4" s="22" t="str">
        <x:v>Khách hàng</x:v>
      </x:c>
      <x:c r="H4" s="22" t="str">
        <x:v>Doanh thu</x:v>
      </x:c>
      <x:c r="I4" s="22" t="str">
        <x:v>Pipeline</x:v>
      </x:c>
      <x:c r="J4" s="22" t="str">
        <x:v>CPL</x:v>
      </x:c>
      <x:c r="K4" s="22" t="str">
        <x:v>CAC</x:v>
      </x:c>
      <x:c r="L4" s="22" t="str">
        <x:v>ROAS</x:v>
      </x:c>
      <x:c r="M4" s="23" t="str">
        <x:v>Tỷ lệ chốt SQL</x:v>
      </x:c>
      <x:c r="O4" t="str">
        <x:v>Tháng</x:v>
      </x:c>
      <x:c r="P4" t="str">
        <x:v>Doanh thu</x:v>
      </x:c>
      <x:c r="R4" t="str">
        <x:v>Tháng</x:v>
      </x:c>
      <x:c r="S4" t="str">
        <x:v>Khách hàng mới</x:v>
      </x:c>
    </x:row>
    <x:row r="5">
      <x:c r="A5" s="63" t="str">
        <x:v>2026-01</x:v>
      </x:c>
      <x:c r="B5" s="68" t="n">
        <x:f>SUMIF('02_Du_lieu'!$A$5:$A$304,$A5,'02_Du_lieu'!$D$5:$D$304)</x:f>
        <x:v>366000000</x:v>
      </x:c>
      <x:c r="C5" s="68" t="n">
        <x:f>SUMIF('02_Du_lieu'!$A$5:$A$304,$A5,'02_Du_lieu'!$E$5:$E$304)</x:f>
        <x:v>343542000</x:v>
      </x:c>
      <x:c r="D5" s="71" t="n">
        <x:f>SUMIF('02_Du_lieu'!$A$5:$A$304,$A5,'02_Du_lieu'!$H$5:$H$304)</x:f>
        <x:v>2871</x:v>
      </x:c>
      <x:c r="E5" s="71" t="n">
        <x:f>SUMIF('02_Du_lieu'!$A$5:$A$304,$A5,'02_Du_lieu'!$I$5:$I$304)</x:f>
        <x:v>877</x:v>
      </x:c>
      <x:c r="F5" s="71" t="n">
        <x:f>SUMIF('02_Du_lieu'!$A$5:$A$304,$A5,'02_Du_lieu'!$J$5:$J$304)</x:f>
        <x:v>361</x:v>
      </x:c>
      <x:c r="G5" s="71" t="n">
        <x:f>SUMIF('02_Du_lieu'!$A$5:$A$304,$A5,'02_Du_lieu'!$K$5:$K$304)</x:f>
        <x:v>67</x:v>
      </x:c>
      <x:c r="H5" s="68" t="n">
        <x:f>SUMIF('02_Du_lieu'!$A$5:$A$304,$A5,'02_Du_lieu'!$L$5:$L$304)</x:f>
        <x:v>1621700000</x:v>
      </x:c>
      <x:c r="I5" s="68" t="n">
        <x:f>SUMIF('02_Du_lieu'!$A$5:$A$304,$A5,'02_Du_lieu'!$M$5:$M$304)</x:f>
        <x:v>3317240000</x:v>
      </x:c>
      <x:c r="J5" s="68" t="n">
        <x:f>IFERROR(C5/D5,0)</x:f>
        <x:v>119659.35214211076</x:v>
      </x:c>
      <x:c r="K5" s="68" t="n">
        <x:f>IFERROR(C5/G5,0)</x:f>
        <x:v>5127492.537313432</x:v>
      </x:c>
      <x:c r="L5" s="77" t="n">
        <x:f>IFERROR(H5/C5,0)</x:f>
        <x:v>4.720529076503018</x:v>
      </x:c>
      <x:c r="M5" s="74" t="n">
        <x:f>IFERROR(G5/F5,0)</x:f>
        <x:v>0.18559556786703602</x:v>
      </x:c>
      <x:c r="O5" t="str">
        <x:f>A5</x:f>
        <x:v>2026-01</x:v>
      </x:c>
      <x:c r="P5" s="80" t="n">
        <x:f>H5</x:f>
        <x:v>1621700000</x:v>
      </x:c>
      <x:c r="R5" t="str">
        <x:f>A5</x:f>
        <x:v>2026-01</x:v>
      </x:c>
      <x:c r="S5" s="81" t="n">
        <x:f>G5</x:f>
        <x:v>67</x:v>
      </x:c>
    </x:row>
    <x:row r="6">
      <x:c r="A6" s="64" t="str">
        <x:v>2026-02</x:v>
      </x:c>
      <x:c r="B6" s="69" t="n">
        <x:f>SUMIF('02_Du_lieu'!$A$5:$A$304,$A6,'02_Du_lieu'!$D$5:$D$304)</x:f>
        <x:v>373320000</x:v>
      </x:c>
      <x:c r="C6" s="69" t="n">
        <x:f>SUMIF('02_Du_lieu'!$A$5:$A$304,$A6,'02_Du_lieu'!$E$5:$E$304)</x:f>
        <x:v>354048120</x:v>
      </x:c>
      <x:c r="D6" s="72" t="n">
        <x:f>SUMIF('02_Du_lieu'!$A$5:$A$304,$A6,'02_Du_lieu'!$H$5:$H$304)</x:f>
        <x:v>2982</x:v>
      </x:c>
      <x:c r="E6" s="72" t="n">
        <x:f>SUMIF('02_Du_lieu'!$A$5:$A$304,$A6,'02_Du_lieu'!$I$5:$I$304)</x:f>
        <x:v>909</x:v>
      </x:c>
      <x:c r="F6" s="72" t="n">
        <x:f>SUMIF('02_Du_lieu'!$A$5:$A$304,$A6,'02_Du_lieu'!$J$5:$J$304)</x:f>
        <x:v>376</x:v>
      </x:c>
      <x:c r="G6" s="72" t="n">
        <x:f>SUMIF('02_Du_lieu'!$A$5:$A$304,$A6,'02_Du_lieu'!$K$5:$K$304)</x:f>
        <x:v>71</x:v>
      </x:c>
      <x:c r="H6" s="69" t="n">
        <x:f>SUMIF('02_Du_lieu'!$A$5:$A$304,$A6,'02_Du_lieu'!$L$5:$L$304)</x:f>
        <x:v>1683475000</x:v>
      </x:c>
      <x:c r="I6" s="69" t="n">
        <x:f>SUMIF('02_Du_lieu'!$A$5:$A$304,$A6,'02_Du_lieu'!$M$5:$M$304)</x:f>
        <x:v>3443590000</x:v>
      </x:c>
      <x:c r="J6" s="69" t="n">
        <x:f>IFERROR(C6/D6,0)</x:f>
        <x:v>118728.41046277666</x:v>
      </x:c>
      <x:c r="K6" s="69" t="n">
        <x:f>IFERROR(C6/G6,0)</x:f>
        <x:v>4986593.23943662</x:v>
      </x:c>
      <x:c r="L6" s="78" t="n">
        <x:f>IFERROR(H6/C6,0)</x:f>
        <x:v>4.7549327475598515</x:v>
      </x:c>
      <x:c r="M6" s="75" t="n">
        <x:f>IFERROR(G6/F6,0)</x:f>
        <x:v>0.18882978723404256</x:v>
      </x:c>
      <x:c r="O6" t="str">
        <x:f>A6</x:f>
        <x:v>2026-02</x:v>
      </x:c>
      <x:c r="P6" s="80" t="n">
        <x:f>H6</x:f>
        <x:v>1683475000</x:v>
      </x:c>
      <x:c r="R6" t="str">
        <x:f>A6</x:f>
        <x:v>2026-02</x:v>
      </x:c>
      <x:c r="S6" s="81" t="n">
        <x:f>G6</x:f>
        <x:v>71</x:v>
      </x:c>
    </x:row>
    <x:row r="7">
      <x:c r="A7" s="64" t="str">
        <x:v>2026-03</x:v>
      </x:c>
      <x:c r="B7" s="69" t="n">
        <x:f>SUMIF('02_Du_lieu'!$A$5:$A$304,$A7,'02_Du_lieu'!$D$5:$D$304)</x:f>
        <x:v>380640000</x:v>
      </x:c>
      <x:c r="C7" s="69" t="n">
        <x:f>SUMIF('02_Du_lieu'!$A$5:$A$304,$A7,'02_Du_lieu'!$E$5:$E$304)</x:f>
        <x:v>363723360</x:v>
      </x:c>
      <x:c r="D7" s="72" t="n">
        <x:f>SUMIF('02_Du_lieu'!$A$5:$A$304,$A7,'02_Du_lieu'!$H$5:$H$304)</x:f>
        <x:v>3092</x:v>
      </x:c>
      <x:c r="E7" s="72" t="n">
        <x:f>SUMIF('02_Du_lieu'!$A$5:$A$304,$A7,'02_Du_lieu'!$I$5:$I$304)</x:f>
        <x:v>944</x:v>
      </x:c>
      <x:c r="F7" s="72" t="n">
        <x:f>SUMIF('02_Du_lieu'!$A$5:$A$304,$A7,'02_Du_lieu'!$J$5:$J$304)</x:f>
        <x:v>389</x:v>
      </x:c>
      <x:c r="G7" s="72" t="n">
        <x:f>SUMIF('02_Du_lieu'!$A$5:$A$304,$A7,'02_Du_lieu'!$K$5:$K$304)</x:f>
        <x:v>72</x:v>
      </x:c>
      <x:c r="H7" s="69" t="n">
        <x:f>SUMIF('02_Du_lieu'!$A$5:$A$304,$A7,'02_Du_lieu'!$L$5:$L$304)</x:f>
        <x:v>1745250000</x:v>
      </x:c>
      <x:c r="I7" s="69" t="n">
        <x:f>SUMIF('02_Du_lieu'!$A$5:$A$304,$A7,'02_Du_lieu'!$M$5:$M$304)</x:f>
        <x:v>3569940000</x:v>
      </x:c>
      <x:c r="J7" s="69" t="n">
        <x:f>IFERROR(C7/D7,0)</x:f>
        <x:v>117633.68693402328</x:v>
      </x:c>
      <x:c r="K7" s="69" t="n">
        <x:f>IFERROR(C7/G7,0)</x:f>
        <x:v>5051713.333333333</x:v>
      </x:c>
      <x:c r="L7" s="78" t="n">
        <x:f>IFERROR(H7/C7,0)</x:f>
        <x:v>4.798289557206334</x:v>
      </x:c>
      <x:c r="M7" s="75" t="n">
        <x:f>IFERROR(G7/F7,0)</x:f>
        <x:v>0.18508997429305912</x:v>
      </x:c>
      <x:c r="O7" t="str">
        <x:f>A7</x:f>
        <x:v>2026-03</x:v>
      </x:c>
      <x:c r="P7" s="80" t="n">
        <x:f>H7</x:f>
        <x:v>1745250000</x:v>
      </x:c>
      <x:c r="R7" t="str">
        <x:f>A7</x:f>
        <x:v>2026-03</x:v>
      </x:c>
      <x:c r="S7" s="81" t="n">
        <x:f>G7</x:f>
        <x:v>72</x:v>
      </x:c>
    </x:row>
    <x:row r="8">
      <x:c r="A8" s="64" t="str">
        <x:v>2026-04</x:v>
      </x:c>
      <x:c r="B8" s="69" t="n">
        <x:f>SUMIF('02_Du_lieu'!$A$5:$A$304,$A8,'02_Du_lieu'!$D$5:$D$304)</x:f>
        <x:v>387960000</x:v>
      </x:c>
      <x:c r="C8" s="69" t="n">
        <x:f>SUMIF('02_Du_lieu'!$A$5:$A$304,$A8,'02_Du_lieu'!$E$5:$E$304)</x:f>
        <x:v>366787560</x:v>
      </x:c>
      <x:c r="D8" s="72" t="n">
        <x:f>SUMIF('02_Du_lieu'!$A$5:$A$304,$A8,'02_Du_lieu'!$H$5:$H$304)</x:f>
        <x:v>3200</x:v>
      </x:c>
      <x:c r="E8" s="72" t="n">
        <x:f>SUMIF('02_Du_lieu'!$A$5:$A$304,$A8,'02_Du_lieu'!$I$5:$I$304)</x:f>
        <x:v>976</x:v>
      </x:c>
      <x:c r="F8" s="72" t="n">
        <x:f>SUMIF('02_Du_lieu'!$A$5:$A$304,$A8,'02_Du_lieu'!$J$5:$J$304)</x:f>
        <x:v>403</x:v>
      </x:c>
      <x:c r="G8" s="72" t="n">
        <x:f>SUMIF('02_Du_lieu'!$A$5:$A$304,$A8,'02_Du_lieu'!$K$5:$K$304)</x:f>
        <x:v>74</x:v>
      </x:c>
      <x:c r="H8" s="69" t="n">
        <x:f>SUMIF('02_Du_lieu'!$A$5:$A$304,$A8,'02_Du_lieu'!$L$5:$L$304)</x:f>
        <x:v>1807025000</x:v>
      </x:c>
      <x:c r="I8" s="69" t="n">
        <x:f>SUMIF('02_Du_lieu'!$A$5:$A$304,$A8,'02_Du_lieu'!$M$5:$M$304)</x:f>
        <x:v>3696290000</x:v>
      </x:c>
      <x:c r="J8" s="69" t="n">
        <x:f>IFERROR(C8/D8,0)</x:f>
        <x:v>114621.1125</x:v>
      </x:c>
      <x:c r="K8" s="69" t="n">
        <x:f>IFERROR(C8/G8,0)</x:f>
        <x:v>4956588.6486486485</x:v>
      </x:c>
      <x:c r="L8" s="78" t="n">
        <x:f>IFERROR(H8/C8,0)</x:f>
        <x:v>4.926625646736765</x:v>
      </x:c>
      <x:c r="M8" s="75" t="n">
        <x:f>IFERROR(G8/F8,0)</x:f>
        <x:v>0.18362282878411912</x:v>
      </x:c>
      <x:c r="O8" t="str">
        <x:f>A8</x:f>
        <x:v>2026-04</x:v>
      </x:c>
      <x:c r="P8" s="80" t="n">
        <x:f>H8</x:f>
        <x:v>1807025000</x:v>
      </x:c>
      <x:c r="R8" t="str">
        <x:f>A8</x:f>
        <x:v>2026-04</x:v>
      </x:c>
      <x:c r="S8" s="81" t="n">
        <x:f>G8</x:f>
        <x:v>74</x:v>
      </x:c>
    </x:row>
    <x:row r="9">
      <x:c r="A9" s="64" t="str">
        <x:v>2026-05</x:v>
      </x:c>
      <x:c r="B9" s="69" t="n">
        <x:f>SUMIF('02_Du_lieu'!$A$5:$A$304,$A9,'02_Du_lieu'!$D$5:$D$304)</x:f>
        <x:v>395280000</x:v>
      </x:c>
      <x:c r="C9" s="69" t="n">
        <x:f>SUMIF('02_Du_lieu'!$A$5:$A$304,$A9,'02_Du_lieu'!$E$5:$E$304)</x:f>
        <x:v>371025360</x:v>
      </x:c>
      <x:c r="D9" s="72" t="n">
        <x:f>SUMIF('02_Du_lieu'!$A$5:$A$304,$A9,'02_Du_lieu'!$H$5:$H$304)</x:f>
        <x:v>3311</x:v>
      </x:c>
      <x:c r="E9" s="72" t="n">
        <x:f>SUMIF('02_Du_lieu'!$A$5:$A$304,$A9,'02_Du_lieu'!$I$5:$I$304)</x:f>
        <x:v>1010</x:v>
      </x:c>
      <x:c r="F9" s="72" t="n">
        <x:f>SUMIF('02_Du_lieu'!$A$5:$A$304,$A9,'02_Du_lieu'!$J$5:$J$304)</x:f>
        <x:v>419</x:v>
      </x:c>
      <x:c r="G9" s="72" t="n">
        <x:f>SUMIF('02_Du_lieu'!$A$5:$A$304,$A9,'02_Du_lieu'!$K$5:$K$304)</x:f>
        <x:v>77</x:v>
      </x:c>
      <x:c r="H9" s="69" t="n">
        <x:f>SUMIF('02_Du_lieu'!$A$5:$A$304,$A9,'02_Du_lieu'!$L$5:$L$304)</x:f>
        <x:v>1868800000</x:v>
      </x:c>
      <x:c r="I9" s="69" t="n">
        <x:f>SUMIF('02_Du_lieu'!$A$5:$A$304,$A9,'02_Du_lieu'!$M$5:$M$304)</x:f>
        <x:v>3822640000</x:v>
      </x:c>
      <x:c r="J9" s="69" t="n">
        <x:f>IFERROR(C9/D9,0)</x:f>
        <x:v>112058.39927514346</x:v>
      </x:c>
      <x:c r="K9" s="69" t="n">
        <x:f>IFERROR(C9/G9,0)</x:f>
        <x:v>4818511.168831169</x:v>
      </x:c>
      <x:c r="L9" s="78" t="n">
        <x:f>IFERROR(H9/C9,0)</x:f>
        <x:v>5.036852467443196</x:v>
      </x:c>
      <x:c r="M9" s="75" t="n">
        <x:f>IFERROR(G9/F9,0)</x:f>
        <x:v>0.18377088305489261</x:v>
      </x:c>
      <x:c r="O9" t="str">
        <x:f>A9</x:f>
        <x:v>2026-05</x:v>
      </x:c>
      <x:c r="P9" s="80" t="n">
        <x:f>H9</x:f>
        <x:v>1868800000</x:v>
      </x:c>
      <x:c r="R9" t="str">
        <x:f>A9</x:f>
        <x:v>2026-05</x:v>
      </x:c>
      <x:c r="S9" s="81" t="n">
        <x:f>G9</x:f>
        <x:v>77</x:v>
      </x:c>
    </x:row>
    <x:row r="10">
      <x:c r="A10" s="64" t="str">
        <x:v>2026-06</x:v>
      </x:c>
      <x:c r="B10" s="69" t="n">
        <x:f>SUMIF('02_Du_lieu'!$A$5:$A$304,$A10,'02_Du_lieu'!$D$5:$D$304)</x:f>
        <x:v>402600000</x:v>
      </x:c>
      <x:c r="C10" s="69" t="n">
        <x:f>SUMIF('02_Du_lieu'!$A$5:$A$304,$A10,'02_Du_lieu'!$E$5:$E$304)</x:f>
        <x:v>381816600</x:v>
      </x:c>
      <x:c r="D10" s="72" t="n">
        <x:f>SUMIF('02_Du_lieu'!$A$5:$A$304,$A10,'02_Du_lieu'!$H$5:$H$304)</x:f>
        <x:v>3420</x:v>
      </x:c>
      <x:c r="E10" s="72" t="n">
        <x:f>SUMIF('02_Du_lieu'!$A$5:$A$304,$A10,'02_Du_lieu'!$I$5:$I$304)</x:f>
        <x:v>1045</x:v>
      </x:c>
      <x:c r="F10" s="72" t="n">
        <x:f>SUMIF('02_Du_lieu'!$A$5:$A$304,$A10,'02_Du_lieu'!$J$5:$J$304)</x:f>
        <x:v>432</x:v>
      </x:c>
      <x:c r="G10" s="72" t="n">
        <x:f>SUMIF('02_Du_lieu'!$A$5:$A$304,$A10,'02_Du_lieu'!$K$5:$K$304)</x:f>
        <x:v>80</x:v>
      </x:c>
      <x:c r="H10" s="69" t="n">
        <x:f>SUMIF('02_Du_lieu'!$A$5:$A$304,$A10,'02_Du_lieu'!$L$5:$L$304)</x:f>
        <x:v>1930575000</x:v>
      </x:c>
      <x:c r="I10" s="69" t="n">
        <x:f>SUMIF('02_Du_lieu'!$A$5:$A$304,$A10,'02_Du_lieu'!$M$5:$M$304)</x:f>
        <x:v>3948990000</x:v>
      </x:c>
      <x:c r="J10" s="69" t="n">
        <x:f>IFERROR(C10/D10,0)</x:f>
        <x:v>111642.28070175438</x:v>
      </x:c>
      <x:c r="K10" s="69" t="n">
        <x:f>IFERROR(C10/G10,0)</x:f>
        <x:v>4772707.5</x:v>
      </x:c>
      <x:c r="L10" s="78" t="n">
        <x:f>IFERROR(H10/C10,0)</x:f>
        <x:v>5.056288804625048</x:v>
      </x:c>
      <x:c r="M10" s="75" t="n">
        <x:f>IFERROR(G10/F10,0)</x:f>
        <x:v>0.18518518518518517</x:v>
      </x:c>
      <x:c r="O10" t="str">
        <x:f>A10</x:f>
        <x:v>2026-06</x:v>
      </x:c>
      <x:c r="P10" s="80" t="n">
        <x:f>H10</x:f>
        <x:v>1930575000</x:v>
      </x:c>
      <x:c r="R10" t="str">
        <x:f>A10</x:f>
        <x:v>2026-06</x:v>
      </x:c>
      <x:c r="S10" s="81" t="n">
        <x:f>G10</x:f>
        <x:v>80</x:v>
      </x:c>
    </x:row>
  </x:sheetData>
  <x:mergeCells>
    <x:mergeCell ref="A1:M1"/>
    <x:mergeCell ref="A2:M2"/>
  </x:mergeCells>
  <x:pageMargins left="0.7" right="0.7" top="0.75" bottom="0.75" header="0.3" footer="0.3"/>
  <x:drawing xmlns:r="http://schemas.openxmlformats.org/officeDocument/2006/relationships" r:id="R64a40d86ef1346f5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34" hidden="0" customWidth="1"/>
    <x:col min="3" max="3" width="24" hidden="0" customWidth="1"/>
    <x:col min="4" max="4" width="16" hidden="0" customWidth="1"/>
    <x:col min="5" max="5" width="16" hidden="0" customWidth="1"/>
    <x:col min="6" max="6" width="18" hidden="0" customWidth="1"/>
    <x:col min="7" max="7" width="20" hidden="0" customWidth="1"/>
    <x:col min="8" max="8" width="24" hidden="0" customWidth="1"/>
    <x:col min="9" max="9" width="14" hidden="0" customWidth="1"/>
    <x:col min="10" max="10" width="18" hidden="0" customWidth="1"/>
  </x:cols>
  <x:sheetData>
    <x:row r="1" ht="38" customHeight="1">
      <x:c r="A1" s="3" t="str">
        <x:v>MỤC TIÊU VÀ ĐỊNH NGHĨA KPI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0" customHeight="1">
      <x:c r="A2" s="7" t="str">
        <x:v>Ô vàng là ngưỡng doanh nghiệp cần xác nhận. Target mẫu không phải khuyến nghị hiệu suất.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34" customHeight="1">
      <x:c r="A4" s="21" t="str">
        <x:v>KPI</x:v>
      </x:c>
      <x:c r="B4" s="22" t="str">
        <x:v>Định nghĩa</x:v>
      </x:c>
      <x:c r="C4" s="22" t="str">
        <x:v>Công thức</x:v>
      </x:c>
      <x:c r="D4" s="22" t="str">
        <x:v>Đơn vị</x:v>
      </x:c>
      <x:c r="E4" s="22" t="str">
        <x:v>Target mẫu</x:v>
      </x:c>
      <x:c r="F4" s="22" t="str">
        <x:v>Ngưỡng cảnh báo</x:v>
      </x:c>
      <x:c r="G4" s="22" t="str">
        <x:v>Owner</x:v>
      </x:c>
      <x:c r="H4" s="22" t="str">
        <x:v>Nguồn</x:v>
      </x:c>
      <x:c r="I4" s="22" t="str">
        <x:v>Tần suất</x:v>
      </x:c>
      <x:c r="J4" s="23" t="str">
        <x:v>Trạng thái</x:v>
      </x:c>
    </x:row>
    <x:row r="5">
      <x:c r="A5" s="29" t="str">
        <x:v>Chi phí Marketing</x:v>
      </x:c>
      <x:c r="B5" s="29" t="str">
        <x:v>Chi phí ghi nhận trong kỳ</x:v>
      </x:c>
      <x:c r="C5" s="29" t="str">
        <x:v>Tổng chi phí theo dữ liệu nguồn</x:v>
      </x:c>
      <x:c r="D5" s="29" t="str">
        <x:v>VND</x:v>
      </x:c>
      <x:c r="E5" s="82" t="n">
        <x:v>2200000000</x:v>
      </x:c>
      <x:c r="F5" s="82" t="n">
        <x:v>2420000000</x:v>
      </x:c>
      <x:c r="G5" s="29" t="str">
        <x:v>CMO/Finance</x:v>
      </x:c>
      <x:c r="H5" s="29" t="str">
        <x:v>Ads + Finance</x:v>
      </x:c>
      <x:c r="I5" s="29" t="str">
        <x:v>Tháng</x:v>
      </x:c>
      <x:c r="J5" s="29" t="str">
        <x:v>Cần xác nhận</x:v>
      </x:c>
    </x:row>
    <x:row r="6">
      <x:c r="A6" s="30" t="str">
        <x:v>Leads</x:v>
      </x:c>
      <x:c r="B6" s="30" t="str">
        <x:v>Lead hợp lệ theo định nghĩa doanh nghiệp</x:v>
      </x:c>
      <x:c r="C6" s="30" t="str">
        <x:v>Tổng leads</x:v>
      </x:c>
      <x:c r="D6" s="30" t="str">
        <x:v>Lead</x:v>
      </x:c>
      <x:c r="E6" s="83" t="n">
        <x:v>18000</x:v>
      </x:c>
      <x:c r="F6" s="83" t="n">
        <x:v>15000</x:v>
      </x:c>
      <x:c r="G6" s="30" t="str">
        <x:v>Marketing Ops</x:v>
      </x:c>
      <x:c r="H6" s="30" t="str">
        <x:v>Forms/CRM</x:v>
      </x:c>
      <x:c r="I6" s="30" t="str">
        <x:v>Tháng</x:v>
      </x:c>
      <x:c r="J6" s="30" t="str">
        <x:v>Cần xác nhận</x:v>
      </x:c>
    </x:row>
    <x:row r="7">
      <x:c r="A7" s="30" t="str">
        <x:v>MQL</x:v>
      </x:c>
      <x:c r="B7" s="30" t="str">
        <x:v>Lead đạt điều kiện Marketing</x:v>
      </x:c>
      <x:c r="C7" s="30" t="str">
        <x:v>Tổng MQL</x:v>
      </x:c>
      <x:c r="D7" s="30" t="str">
        <x:v>MQL</x:v>
      </x:c>
      <x:c r="E7" s="83" t="n">
        <x:v>5200</x:v>
      </x:c>
      <x:c r="F7" s="83" t="n">
        <x:v>4300</x:v>
      </x:c>
      <x:c r="G7" s="30" t="str">
        <x:v>Marketing + Sales</x:v>
      </x:c>
      <x:c r="H7" s="30" t="str">
        <x:v>CRM</x:v>
      </x:c>
      <x:c r="I7" s="30" t="str">
        <x:v>Tháng</x:v>
      </x:c>
      <x:c r="J7" s="30" t="str">
        <x:v>Cần xác nhận</x:v>
      </x:c>
    </x:row>
    <x:row r="8">
      <x:c r="A8" s="30" t="str">
        <x:v>SQL</x:v>
      </x:c>
      <x:c r="B8" s="30" t="str">
        <x:v>Cơ hội đủ điều kiện Sales</x:v>
      </x:c>
      <x:c r="C8" s="30" t="str">
        <x:v>Tổng SQL</x:v>
      </x:c>
      <x:c r="D8" s="30" t="str">
        <x:v>SQL</x:v>
      </x:c>
      <x:c r="E8" s="83" t="n">
        <x:v>2200</x:v>
      </x:c>
      <x:c r="F8" s="83" t="n">
        <x:v>1700</x:v>
      </x:c>
      <x:c r="G8" s="30" t="str">
        <x:v>Sales Ops</x:v>
      </x:c>
      <x:c r="H8" s="30" t="str">
        <x:v>CRM</x:v>
      </x:c>
      <x:c r="I8" s="30" t="str">
        <x:v>Tháng</x:v>
      </x:c>
      <x:c r="J8" s="30" t="str">
        <x:v>Cần xác nhận</x:v>
      </x:c>
    </x:row>
    <x:row r="9">
      <x:c r="A9" s="30" t="str">
        <x:v>Khách hàng mới</x:v>
      </x:c>
      <x:c r="B9" s="30" t="str">
        <x:v>Khách hàng ký/chốt theo Finance</x:v>
      </x:c>
      <x:c r="C9" s="30" t="str">
        <x:v>Tổng khách hàng mới</x:v>
      </x:c>
      <x:c r="D9" s="30" t="str">
        <x:v>Khách hàng</x:v>
      </x:c>
      <x:c r="E9" s="83" t="n">
        <x:v>320</x:v>
      </x:c>
      <x:c r="F9" s="83" t="n">
        <x:v>250</x:v>
      </x:c>
      <x:c r="G9" s="30" t="str">
        <x:v>Sales/Finance</x:v>
      </x:c>
      <x:c r="H9" s="30" t="str">
        <x:v>CRM/ERP</x:v>
      </x:c>
      <x:c r="I9" s="30" t="str">
        <x:v>Tháng</x:v>
      </x:c>
      <x:c r="J9" s="30" t="str">
        <x:v>Cần xác nhận</x:v>
      </x:c>
    </x:row>
    <x:row r="10">
      <x:c r="A10" s="30" t="str">
        <x:v>Doanh thu</x:v>
      </x:c>
      <x:c r="B10" s="30" t="str">
        <x:v>Doanh thu ghi nhận theo nguyên tắc Finance</x:v>
      </x:c>
      <x:c r="C10" s="30" t="str">
        <x:v>Tổng doanh thu</x:v>
      </x:c>
      <x:c r="D10" s="30" t="str">
        <x:v>VND</x:v>
      </x:c>
      <x:c r="E10" s="84" t="n">
        <x:v>10800000000</x:v>
      </x:c>
      <x:c r="F10" s="84" t="n">
        <x:v>8500000000</x:v>
      </x:c>
      <x:c r="G10" s="30" t="str">
        <x:v>Finance</x:v>
      </x:c>
      <x:c r="H10" s="30" t="str">
        <x:v>ERP/Finance</x:v>
      </x:c>
      <x:c r="I10" s="30" t="str">
        <x:v>Tháng</x:v>
      </x:c>
      <x:c r="J10" s="30" t="str">
        <x:v>Cần xác nhận</x:v>
      </x:c>
    </x:row>
    <x:row r="11">
      <x:c r="A11" s="30" t="str">
        <x:v>CPL</x:v>
      </x:c>
      <x:c r="B11" s="30" t="str">
        <x:v>Chi phí trên một lead</x:v>
      </x:c>
      <x:c r="C11" s="30" t="str">
        <x:v>Chi phí / Leads</x:v>
      </x:c>
      <x:c r="D11" s="30" t="str">
        <x:v>VND/Lead</x:v>
      </x:c>
      <x:c r="E11" s="84" t="n">
        <x:v>150000</x:v>
      </x:c>
      <x:c r="F11" s="84" t="n">
        <x:v>190000</x:v>
      </x:c>
      <x:c r="G11" s="30" t="str">
        <x:v>Marketing Ops</x:v>
      </x:c>
      <x:c r="H11" s="30" t="str">
        <x:v>Ads + CRM</x:v>
      </x:c>
      <x:c r="I11" s="30" t="str">
        <x:v>Tháng</x:v>
      </x:c>
      <x:c r="J11" s="30" t="str">
        <x:v>Cần xác nhận</x:v>
      </x:c>
    </x:row>
    <x:row r="12">
      <x:c r="A12" s="30" t="str">
        <x:v>CAC</x:v>
      </x:c>
      <x:c r="B12" s="30" t="str">
        <x:v>Chi phí Marketing trên khách hàng mới</x:v>
      </x:c>
      <x:c r="C12" s="30" t="str">
        <x:v>Chi phí / Khách hàng mới</x:v>
      </x:c>
      <x:c r="D12" s="30" t="str">
        <x:v>VND/Khách hàng</x:v>
      </x:c>
      <x:c r="E12" s="84" t="n">
        <x:v>6500000</x:v>
      </x:c>
      <x:c r="F12" s="84" t="n">
        <x:v>8500000</x:v>
      </x:c>
      <x:c r="G12" s="30" t="str">
        <x:v>CMO/Finance</x:v>
      </x:c>
      <x:c r="H12" s="30" t="str">
        <x:v>Ads + CRM + Finance</x:v>
      </x:c>
      <x:c r="I12" s="30" t="str">
        <x:v>Tháng</x:v>
      </x:c>
      <x:c r="J12" s="30" t="str">
        <x:v>Cần xác nhận</x:v>
      </x:c>
    </x:row>
    <x:row r="13">
      <x:c r="A13" s="30" t="str">
        <x:v>ROAS</x:v>
      </x:c>
      <x:c r="B13" s="30" t="str">
        <x:v>Doanh thu quy gán / chi phí</x:v>
      </x:c>
      <x:c r="C13" s="30" t="str">
        <x:v>Doanh thu / Chi phí</x:v>
      </x:c>
      <x:c r="D13" s="30" t="str">
        <x:v>Lần</x:v>
      </x:c>
      <x:c r="E13" s="85" t="n">
        <x:v>4.5</x:v>
      </x:c>
      <x:c r="F13" s="85" t="n">
        <x:v>3.5</x:v>
      </x:c>
      <x:c r="G13" s="30" t="str">
        <x:v>CMO/Data</x:v>
      </x:c>
      <x:c r="H13" s="30" t="str">
        <x:v>Attribution + Finance</x:v>
      </x:c>
      <x:c r="I13" s="30" t="str">
        <x:v>Tháng</x:v>
      </x:c>
      <x:c r="J13" s="30" t="str">
        <x:v>Cần xác nhận</x:v>
      </x:c>
    </x:row>
    <x:row r="14">
      <x:c r="A14" s="30" t="str">
        <x:v>Tỷ lệ chốt SQL</x:v>
      </x:c>
      <x:c r="B14" s="30" t="str">
        <x:v>Khách hàng mới / SQL</x:v>
      </x:c>
      <x:c r="C14" s="30" t="str">
        <x:v>Khách hàng / SQL</x:v>
      </x:c>
      <x:c r="D14" s="30" t="str">
        <x:v>%</x:v>
      </x:c>
      <x:c r="E14" s="86" t="n">
        <x:v>0.15</x:v>
      </x:c>
      <x:c r="F14" s="86" t="n">
        <x:v>0.1</x:v>
      </x:c>
      <x:c r="G14" s="30" t="str">
        <x:v>Sales Ops</x:v>
      </x:c>
      <x:c r="H14" s="30" t="str">
        <x:v>CRM</x:v>
      </x:c>
      <x:c r="I14" s="30" t="str">
        <x:v>Tháng</x:v>
      </x:c>
      <x:c r="J14" s="30" t="str">
        <x:v>Cần xác nhận</x:v>
      </x:c>
    </x:row>
  </x:sheetData>
  <x:mergeCells>
    <x:mergeCell ref="A1:J1"/>
    <x:mergeCell ref="A2:J2"/>
  </x:mergeCells>
  <x:dataValidations count="1">
    <x:dataValidation type="list" sqref="J5:J14">
      <x:formula1>"Cần xác nhận,Đã duyệt,Tạm dừng"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8" hidden="0" customWidth="1"/>
    <x:col min="3" max="3" width="20" hidden="0" customWidth="1"/>
    <x:col min="4" max="4" width="26" hidden="0" customWidth="1"/>
    <x:col min="5" max="5" width="16" hidden="0" customWidth="1"/>
    <x:col min="6" max="6" width="18" hidden="0" customWidth="1"/>
    <x:col min="7" max="7" width="32" hidden="0" customWidth="1"/>
    <x:col min="8" max="8" width="18" hidden="0" customWidth="1"/>
    <x:col min="9" max="9" width="26" hidden="0" customWidth="1"/>
    <x:col min="10" max="10" width="26" hidden="0" customWidth="1"/>
    <x:col min="11" max="11" width="14" hidden="0" customWidth="1"/>
  </x:cols>
  <x:sheetData>
    <x:row r="1" ht="38" customHeight="1">
      <x:c r="A1" s="3" t="str">
        <x:v>DATA GOVERNANCE CHO BÁO CÁO MARKETING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30" customHeight="1">
      <x:c r="A2" s="7" t="str">
        <x:v>Làm rõ nguồn, owner, độ mới và quy tắc đối soát trước khi đưa KPI vào họp điều hành.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</x:row>
    <x:row r="4" ht="34" customHeight="1">
      <x:c r="A4" s="21" t="str">
        <x:v>Miền dữ liệu</x:v>
      </x:c>
      <x:c r="B4" s="22" t="str">
        <x:v>Hệ thống nguồn</x:v>
      </x:c>
      <x:c r="C4" s="22" t="str">
        <x:v>Owner</x:v>
      </x:c>
      <x:c r="D4" s="22" t="str">
        <x:v>KPI sử dụng</x:v>
      </x:c>
      <x:c r="E4" s="22" t="str">
        <x:v>Độ mới</x:v>
      </x:c>
      <x:c r="F4" s="22" t="str">
        <x:v>Khóa nối</x:v>
      </x:c>
      <x:c r="G4" s="22" t="str">
        <x:v>Quy tắc đối soát</x:v>
      </x:c>
      <x:c r="H4" s="22" t="str">
        <x:v>Trạng thái</x:v>
      </x:c>
      <x:c r="I4" s="22" t="str">
        <x:v>Rủi ro</x:v>
      </x:c>
      <x:c r="J4" s="22" t="str">
        <x:v>Hành động</x:v>
      </x:c>
      <x:c r="K4" s="23" t="str">
        <x:v>Hạn xử lý</x:v>
      </x:c>
    </x:row>
    <x:row r="5">
      <x:c r="A5" s="29" t="str">
        <x:v>Chi phí quảng cáo</x:v>
      </x:c>
      <x:c r="B5" s="29" t="str">
        <x:v>Google/Meta/TikTok/LinkedIn</x:v>
      </x:c>
      <x:c r="C5" s="31" t="str">
        <x:v>Paid Media Lead</x:v>
      </x:c>
      <x:c r="D5" s="31" t="str">
        <x:v>Spend, CPC, CPL</x:v>
      </x:c>
      <x:c r="E5" s="31" t="str">
        <x:v>D+1</x:v>
      </x:c>
      <x:c r="F5" s="31" t="str">
        <x:v>Campaign ID</x:v>
      </x:c>
      <x:c r="G5" s="31" t="str">
        <x:v>Khớp tài khoản, tiền tệ và kỳ</x:v>
      </x:c>
      <x:c r="H5" s="31" t="str">
        <x:v>Chưa xác nhận</x:v>
      </x:c>
      <x:c r="I5" s="31" t="str">
        <x:v>Sai timezone/currency</x:v>
      </x:c>
      <x:c r="J5" s="31" t="str">
        <x:v>Xác nhận quy ước</x:v>
      </x:c>
      <x:c r="K5" s="89"/>
    </x:row>
    <x:row r="6">
      <x:c r="A6" s="30" t="str">
        <x:v>Web analytics</x:v>
      </x:c>
      <x:c r="B6" s="30" t="str">
        <x:v>GA4/GSC</x:v>
      </x:c>
      <x:c r="C6" s="32" t="str">
        <x:v>Analytics Owner</x:v>
      </x:c>
      <x:c r="D6" s="32" t="str">
        <x:v>Traffic, conversion</x:v>
      </x:c>
      <x:c r="E6" s="32" t="str">
        <x:v>D+1</x:v>
      </x:c>
      <x:c r="F6" s="32" t="str">
        <x:v>UTM/Landing page</x:v>
      </x:c>
      <x:c r="G6" s="32" t="str">
        <x:v>Loại bot/test/internal traffic</x:v>
      </x:c>
      <x:c r="H6" s="32" t="str">
        <x:v>Chưa xác nhận</x:v>
      </x:c>
      <x:c r="I6" s="32" t="str">
        <x:v>Mất UTM/cookie</x:v>
      </x:c>
      <x:c r="J6" s="32" t="str">
        <x:v>Audit tagging</x:v>
      </x:c>
      <x:c r="K6" s="90"/>
    </x:row>
    <x:row r="7">
      <x:c r="A7" s="30" t="str">
        <x:v>Lead &amp; funnel</x:v>
      </x:c>
      <x:c r="B7" s="30" t="str">
        <x:v>CRM</x:v>
      </x:c>
      <x:c r="C7" s="32" t="str">
        <x:v>Sales Ops</x:v>
      </x:c>
      <x:c r="D7" s="32" t="str">
        <x:v>Lead, MQL, SQL</x:v>
      </x:c>
      <x:c r="E7" s="32" t="str">
        <x:v>Gần real-time</x:v>
      </x:c>
      <x:c r="F7" s="32" t="str">
        <x:v>Lead/Contact ID</x:v>
      </x:c>
      <x:c r="G7" s="32" t="str">
        <x:v>Định nghĩa stage và duplicate</x:v>
      </x:c>
      <x:c r="H7" s="32" t="str">
        <x:v>Chưa xác nhận</x:v>
      </x:c>
      <x:c r="I7" s="32" t="str">
        <x:v>Trùng lead/sai stage</x:v>
      </x:c>
      <x:c r="J7" s="32" t="str">
        <x:v>Chốt dictionary</x:v>
      </x:c>
      <x:c r="K7" s="90"/>
    </x:row>
    <x:row r="8">
      <x:c r="A8" s="30" t="str">
        <x:v>Khách hàng</x:v>
      </x:c>
      <x:c r="B8" s="30" t="str">
        <x:v>CRM/ERP</x:v>
      </x:c>
      <x:c r="C8" s="32" t="str">
        <x:v>Sales + Finance</x:v>
      </x:c>
      <x:c r="D8" s="32" t="str">
        <x:v>Khách hàng mới</x:v>
      </x:c>
      <x:c r="E8" s="32" t="str">
        <x:v>Tuần/Tháng</x:v>
      </x:c>
      <x:c r="F8" s="32" t="str">
        <x:v>Customer ID</x:v>
      </x:c>
      <x:c r="G8" s="32" t="str">
        <x:v>Ngày chốt và trạng thái thanh toán</x:v>
      </x:c>
      <x:c r="H8" s="32" t="str">
        <x:v>Chưa xác nhận</x:v>
      </x:c>
      <x:c r="I8" s="32" t="str">
        <x:v>Khác định nghĩa chốt</x:v>
      </x:c>
      <x:c r="J8" s="32" t="str">
        <x:v>Đối soát CRM-ERP</x:v>
      </x:c>
      <x:c r="K8" s="90"/>
    </x:row>
    <x:row r="9">
      <x:c r="A9" s="30" t="str">
        <x:v>Doanh thu</x:v>
      </x:c>
      <x:c r="B9" s="30" t="str">
        <x:v>ERP/Finance</x:v>
      </x:c>
      <x:c r="C9" s="32" t="str">
        <x:v>Finance</x:v>
      </x:c>
      <x:c r="D9" s="32" t="str">
        <x:v>Revenue, ROAS</x:v>
      </x:c>
      <x:c r="E9" s="32" t="str">
        <x:v>Tháng</x:v>
      </x:c>
      <x:c r="F9" s="32" t="str">
        <x:v>Invoice/Customer ID</x:v>
      </x:c>
      <x:c r="G9" s="32" t="str">
        <x:v>Doanh thu ghi nhận, hoàn/hủy</x:v>
      </x:c>
      <x:c r="H9" s="32" t="str">
        <x:v>Chưa xác nhận</x:v>
      </x:c>
      <x:c r="I9" s="32" t="str">
        <x:v>Attribution vượt doanh thu</x:v>
      </x:c>
      <x:c r="J9" s="32" t="str">
        <x:v>Khóa quy tắc doanh thu</x:v>
      </x:c>
      <x:c r="K9" s="90"/>
    </x:row>
    <x:row r="10">
      <x:c r="A10" s="30" t="str">
        <x:v>Pipeline</x:v>
      </x:c>
      <x:c r="B10" s="30" t="str">
        <x:v>CRM</x:v>
      </x:c>
      <x:c r="C10" s="32" t="str">
        <x:v>Revenue Ops</x:v>
      </x:c>
      <x:c r="D10" s="32" t="str">
        <x:v>Pipeline value</x:v>
      </x:c>
      <x:c r="E10" s="32" t="str">
        <x:v>Tuần</x:v>
      </x:c>
      <x:c r="F10" s="32" t="str">
        <x:v>Opportunity ID</x:v>
      </x:c>
      <x:c r="G10" s="32" t="str">
        <x:v>Stage probability và owner</x:v>
      </x:c>
      <x:c r="H10" s="32" t="str">
        <x:v>Chưa xác nhận</x:v>
      </x:c>
      <x:c r="I10" s="32" t="str">
        <x:v>Pipeline phóng đại</x:v>
      </x:c>
      <x:c r="J10" s="32" t="str">
        <x:v>Review stage</x:v>
      </x:c>
      <x:c r="K10" s="90"/>
    </x:row>
    <x:row r="11">
      <x:c r="A11" s="30" t="str">
        <x:v>Mục tiêu</x:v>
      </x:c>
      <x:c r="B11" s="30" t="str">
        <x:v>Kế hoạch/Budget</x:v>
      </x:c>
      <x:c r="C11" s="32" t="str">
        <x:v>CMO/Finance</x:v>
      </x:c>
      <x:c r="D11" s="32" t="str">
        <x:v>Target/variance</x:v>
      </x:c>
      <x:c r="E11" s="32" t="str">
        <x:v>Tháng/Quý</x:v>
      </x:c>
      <x:c r="F11" s="32" t="str">
        <x:v>KPI + Period</x:v>
      </x:c>
      <x:c r="G11" s="32" t="str">
        <x:v>Phiên bản kế hoạch đã duyệt</x:v>
      </x:c>
      <x:c r="H11" s="32" t="str">
        <x:v>Chưa xác nhận</x:v>
      </x:c>
      <x:c r="I11" s="32" t="str">
        <x:v>Dùng sai version</x:v>
      </x:c>
      <x:c r="J11" s="32" t="str">
        <x:v>Chốt version control</x:v>
      </x:c>
      <x:c r="K11" s="90"/>
    </x:row>
    <x:row r="13" ht="25" customHeight="1">
      <x:c r="A13" s="10" t="str">
        <x:v>CHECKPOINT HỌP ĐIỀU HÀNH</x:v>
      </x:c>
      <x:c r="B13" s="10"/>
      <x:c r="C13" s="10"/>
      <x:c r="D13" s="10"/>
      <x:c r="E13" s="10"/>
      <x:c r="F13" s="10"/>
      <x:c r="G13" s="10"/>
      <x:c r="H13" s="10"/>
      <x:c r="I13" s="10"/>
      <x:c r="J13" s="10"/>
      <x:c r="K13" s="10"/>
    </x:row>
    <x:row r="14" ht="34" customHeight="1">
      <x:c r="A14" s="21" t="str">
        <x:v>Câu hỏi</x:v>
      </x:c>
      <x:c r="B14" s="22" t="str">
        <x:v>Quyết định cần đưa ra</x:v>
      </x:c>
      <x:c r="C14" s="22" t="str">
        <x:v>Owner</x:v>
      </x:c>
      <x:c r="D14" s="22" t="str">
        <x:v>Bằng chứng tối thiểu</x:v>
      </x:c>
      <x:c r="E14" s="22" t="str">
        <x:v>Trạng thái</x:v>
      </x:c>
      <x:c r="F14" s="22" t="str"/>
      <x:c r="G14" s="22" t="str"/>
      <x:c r="H14" s="22" t="str"/>
      <x:c r="I14" s="22" t="str"/>
      <x:c r="J14" s="22" t="str"/>
      <x:c r="K14" s="23" t="str"/>
    </x:row>
    <x:row r="15">
      <x:c r="A15" s="29" t="str">
        <x:v>Kênh nào cần tăng/giảm ngân sách?</x:v>
      </x:c>
      <x:c r="B15" s="29" t="str">
        <x:v>Phân bổ lại ngân sách</x:v>
      </x:c>
      <x:c r="C15" s="31" t="str">
        <x:v>CMO/Finance</x:v>
      </x:c>
      <x:c r="D15" s="31" t="str">
        <x:v>Chi phí + funnel + doanh thu đã đối soát</x:v>
      </x:c>
      <x:c r="E15" s="31" t="str">
        <x:v>Chưa chốt</x:v>
      </x:c>
      <x:c r="F15" s="31" t="str"/>
      <x:c r="G15" s="31" t="str"/>
      <x:c r="H15" s="31" t="str"/>
      <x:c r="I15" s="31" t="str"/>
      <x:c r="J15" s="31" t="str"/>
      <x:c r="K15" s="31" t="str"/>
    </x:row>
    <x:row r="16">
      <x:c r="A16" s="30" t="str">
        <x:v>Điểm nghẽn nằm ở acquisition hay Sales?</x:v>
      </x:c>
      <x:c r="B16" s="30" t="str">
        <x:v>Chọn owner xử lý</x:v>
      </x:c>
      <x:c r="C16" s="32" t="str">
        <x:v>CMO/Sales</x:v>
      </x:c>
      <x:c r="D16" s="32" t="str">
        <x:v>Lead→MQL→SQL→Khách hàng</x:v>
      </x:c>
      <x:c r="E16" s="32" t="str">
        <x:v>Chưa chốt</x:v>
      </x:c>
      <x:c r="F16" s="32" t="str"/>
      <x:c r="G16" s="32" t="str"/>
      <x:c r="H16" s="32" t="str"/>
      <x:c r="I16" s="32" t="str"/>
      <x:c r="J16" s="32" t="str"/>
      <x:c r="K16" s="32" t="str"/>
    </x:row>
    <x:row r="17">
      <x:c r="A17" s="30" t="str">
        <x:v>Doanh thu tăng có đi cùng CAC chấp nhận được?</x:v>
      </x:c>
      <x:c r="B17" s="30" t="str">
        <x:v>Scale/giữ/giảm</x:v>
      </x:c>
      <x:c r="C17" s="32" t="str">
        <x:v>CMO/Finance</x:v>
      </x:c>
      <x:c r="D17" s="32" t="str">
        <x:v>CAC + biên lợi nhuận + capacity</x:v>
      </x:c>
      <x:c r="E17" s="32" t="str">
        <x:v>Chưa chốt</x:v>
      </x:c>
      <x:c r="F17" s="32" t="str"/>
      <x:c r="G17" s="32" t="str"/>
      <x:c r="H17" s="32" t="str"/>
      <x:c r="I17" s="32" t="str"/>
      <x:c r="J17" s="32" t="str"/>
      <x:c r="K17" s="32" t="str"/>
    </x:row>
    <x:row r="18">
      <x:c r="A18" s="30" t="str">
        <x:v>Dữ liệu nào chưa đủ tin cậy?</x:v>
      </x:c>
      <x:c r="B18" s="30" t="str">
        <x:v>Tạm hoãn quyết định hay bổ sung kiểm tra</x:v>
      </x:c>
      <x:c r="C18" s="32" t="str">
        <x:v>Data owner</x:v>
      </x:c>
      <x:c r="D18" s="32" t="str">
        <x:v>Log đối soát và mức sai lệch</x:v>
      </x:c>
      <x:c r="E18" s="32" t="str">
        <x:v>Chưa chốt</x:v>
      </x:c>
      <x:c r="F18" s="32" t="str"/>
      <x:c r="G18" s="32" t="str"/>
      <x:c r="H18" s="32" t="str"/>
      <x:c r="I18" s="32" t="str"/>
      <x:c r="J18" s="32" t="str"/>
      <x:c r="K18" s="32" t="str"/>
    </x:row>
  </x:sheetData>
  <x:mergeCells>
    <x:mergeCell ref="A1:K1"/>
    <x:mergeCell ref="A2:K2"/>
    <x:mergeCell ref="A13:K13"/>
    <x:mergeCell ref="E14:K14"/>
    <x:mergeCell ref="E15:K15"/>
    <x:mergeCell ref="E16:K16"/>
    <x:mergeCell ref="E17:K17"/>
    <x:mergeCell ref="E18:K18"/>
  </x:mergeCells>
  <x:conditionalFormatting sqref="H5:H11">
    <x:cfRule type="containsText" dxfId="2" priority="1" operator="containsText" text="Đã đối soát"/>
    <x:cfRule type="containsText" dxfId="3" priority="2" operator="containsText" text="Bị chặn"/>
  </x:conditionalFormatting>
  <x:dataValidations count="1">
    <x:dataValidation type="list" sqref="H5:H11">
      <x:formula1>"Chưa xác nhận,Đang xử lý,Đã đối soát,Bị chặn"</x:formula1>
    </x:dataValidation>
  </x:dataValidations>
  <x:pageMargins left="0.7" right="0.7" top="0.75" bottom="0.75" header="0.3" footer="0.3"/>
</x:worksheet>
</file>